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citroen\"/>
    </mc:Choice>
  </mc:AlternateContent>
  <bookViews>
    <workbookView xWindow="240" yWindow="930" windowWidth="20115" windowHeight="7215" firstSheet="26" activeTab="27"/>
  </bookViews>
  <sheets>
    <sheet name="Fedlap" sheetId="8" r:id="rId1"/>
    <sheet name="CITROEN" sheetId="9" r:id="rId2"/>
    <sheet name="C-Zero" sheetId="10" r:id="rId3"/>
    <sheet name="ÚJ C3 alapárak (okt gytástól)" sheetId="48" r:id="rId4"/>
    <sheet name=" Új C3 felsz (okt gytástól)" sheetId="49" r:id="rId5"/>
    <sheet name="ÚJ C3 alapárak (okt gytásig)" sheetId="40" r:id="rId6"/>
    <sheet name=" Új C3 felsz (okt gytásig)" sheetId="41" r:id="rId7"/>
    <sheet name="C3 Picasso Feel Edition " sheetId="14" r:id="rId8"/>
    <sheet name="C-Elysee_arak" sheetId="46" r:id="rId9"/>
    <sheet name="C-Elysee_felszereltseg" sheetId="47" r:id="rId10"/>
    <sheet name="C4 Cactus alapárak (máj16)" sheetId="32" r:id="rId11"/>
    <sheet name="C4 Cactus felszer. (máj16)" sheetId="33" r:id="rId12"/>
    <sheet name="C4 MY2017 alapárak" sheetId="36" r:id="rId13"/>
    <sheet name="C4 MY2017 felszereltség" sheetId="37" r:id="rId14"/>
    <sheet name="UjC4 Picasso alapárak(17_10)" sheetId="50" r:id="rId15"/>
    <sheet name="UjC4 Picasso felszerelt (17 10)" sheetId="51" r:id="rId16"/>
    <sheet name="Uj GC4 Picasso alapárak (17 10)" sheetId="52" r:id="rId17"/>
    <sheet name="UjGrC4 Picasso felszer.(17 10)" sheetId="53" r:id="rId18"/>
    <sheet name="UjC4 Picasso alapárak(17_05)" sheetId="42" r:id="rId19"/>
    <sheet name="UjC4 Picasso felszerelt (17_05)" sheetId="43" r:id="rId20"/>
    <sheet name="Uj GC4 Picasso alapárak (17_05)" sheetId="44" r:id="rId21"/>
    <sheet name="UjGrC4 Picasso felszer.(17_05)" sheetId="45" r:id="rId22"/>
    <sheet name="Berlingo Multispace_arak " sheetId="38" r:id="rId23"/>
    <sheet name=" Berlingo Multispace" sheetId="29" r:id="rId24"/>
    <sheet name="Berlingo Multispace_arak  OKT" sheetId="54" r:id="rId25"/>
    <sheet name=" Berlingo Multispace OKT " sheetId="55" r:id="rId26"/>
    <sheet name="SPACETOURER_arak" sheetId="1" r:id="rId27"/>
    <sheet name="SPACETOURER_szeria_opciok_1" sheetId="6" r:id="rId28"/>
    <sheet name="SPACETOURER_szeria_opciok_2" sheetId="2" r:id="rId29"/>
    <sheet name="SPACETOURER_szeria_opciok_BUS_1" sheetId="4" r:id="rId30"/>
    <sheet name="SPACETOURER_szeria_opciok_BUS_2" sheetId="7"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a" localSheetId="23">#REF!</definedName>
    <definedName name="\a" localSheetId="25">#REF!</definedName>
    <definedName name="\a" localSheetId="22">#REF!</definedName>
    <definedName name="\a" localSheetId="24">#REF!</definedName>
    <definedName name="\a" localSheetId="7">#REF!</definedName>
    <definedName name="\a">#REF!</definedName>
    <definedName name="\c" localSheetId="23">#REF!</definedName>
    <definedName name="\c" localSheetId="25">#REF!</definedName>
    <definedName name="\c" localSheetId="22">#REF!</definedName>
    <definedName name="\c" localSheetId="24">#REF!</definedName>
    <definedName name="\c" localSheetId="7">#REF!</definedName>
    <definedName name="\c">#REF!</definedName>
    <definedName name="\CO">#N/A</definedName>
    <definedName name="\d" localSheetId="23">#REF!</definedName>
    <definedName name="\d" localSheetId="25">#REF!</definedName>
    <definedName name="\d" localSheetId="22">#REF!</definedName>
    <definedName name="\d" localSheetId="24">#REF!</definedName>
    <definedName name="\d" localSheetId="7">#REF!</definedName>
    <definedName name="\d">#REF!</definedName>
    <definedName name="\e" localSheetId="23">#REF!</definedName>
    <definedName name="\e" localSheetId="25">#REF!</definedName>
    <definedName name="\e" localSheetId="22">#REF!</definedName>
    <definedName name="\e" localSheetId="24">#REF!</definedName>
    <definedName name="\e" localSheetId="7">#REF!</definedName>
    <definedName name="\e">#REF!</definedName>
    <definedName name="\p" localSheetId="23">#REF!</definedName>
    <definedName name="\p" localSheetId="25">#REF!</definedName>
    <definedName name="\p" localSheetId="22">#REF!</definedName>
    <definedName name="\p" localSheetId="24">#REF!</definedName>
    <definedName name="\p" localSheetId="7">#REF!</definedName>
    <definedName name="\p">#REF!</definedName>
    <definedName name="\q" localSheetId="23">#REF!</definedName>
    <definedName name="\q" localSheetId="25">#REF!</definedName>
    <definedName name="\q" localSheetId="22">#REF!</definedName>
    <definedName name="\q" localSheetId="24">#REF!</definedName>
    <definedName name="\q" localSheetId="7">#REF!</definedName>
    <definedName name="\q">#REF!</definedName>
    <definedName name="\r" localSheetId="23">#REF!</definedName>
    <definedName name="\r" localSheetId="25">#REF!</definedName>
    <definedName name="\r" localSheetId="22">#REF!</definedName>
    <definedName name="\r" localSheetId="24">#REF!</definedName>
    <definedName name="\r" localSheetId="7">#REF!</definedName>
    <definedName name="\r">#REF!</definedName>
    <definedName name="\t" localSheetId="23">#REF!</definedName>
    <definedName name="\t" localSheetId="25">#REF!</definedName>
    <definedName name="\t" localSheetId="22">#REF!</definedName>
    <definedName name="\t" localSheetId="24">#REF!</definedName>
    <definedName name="\t" localSheetId="7">#REF!</definedName>
    <definedName name="\t">#REF!</definedName>
    <definedName name="\u" localSheetId="23">#REF!</definedName>
    <definedName name="\u" localSheetId="25">#REF!</definedName>
    <definedName name="\u" localSheetId="22">#REF!</definedName>
    <definedName name="\u" localSheetId="24">#REF!</definedName>
    <definedName name="\u" localSheetId="7">#REF!</definedName>
    <definedName name="\u">#REF!</definedName>
    <definedName name="\v" localSheetId="23">#REF!</definedName>
    <definedName name="\v" localSheetId="25">#REF!</definedName>
    <definedName name="\v" localSheetId="22">#REF!</definedName>
    <definedName name="\v" localSheetId="24">#REF!</definedName>
    <definedName name="\v" localSheetId="7">#REF!</definedName>
    <definedName name="\v">#REF!</definedName>
    <definedName name="\w" localSheetId="23">#REF!</definedName>
    <definedName name="\w" localSheetId="25">#REF!</definedName>
    <definedName name="\w" localSheetId="22">#REF!</definedName>
    <definedName name="\w" localSheetId="24">#REF!</definedName>
    <definedName name="\w" localSheetId="7">#REF!</definedName>
    <definedName name="\w">#REF!</definedName>
    <definedName name="\z" localSheetId="23">#REF!</definedName>
    <definedName name="\z" localSheetId="25">#REF!</definedName>
    <definedName name="\z" localSheetId="22">#REF!</definedName>
    <definedName name="\z" localSheetId="24">#REF!</definedName>
    <definedName name="\z" localSheetId="7">#REF!</definedName>
    <definedName name="\z">#REF!</definedName>
    <definedName name="__________________s"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_________________s"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_______________s"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_________s"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____s"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____s"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__COL1" localSheetId="23">[1]TOUS!#REF!</definedName>
    <definedName name="__COL1" localSheetId="25">[1]TOUS!#REF!</definedName>
    <definedName name="__COL1" localSheetId="22">[1]TOUS!#REF!</definedName>
    <definedName name="__COL1" localSheetId="24">[1]TOUS!#REF!</definedName>
    <definedName name="__COL1" localSheetId="7">[1]TOUS!#REF!</definedName>
    <definedName name="__COL1">[1]TOUS!#REF!</definedName>
    <definedName name="__COL2" localSheetId="23">[1]TOUS!#REF!</definedName>
    <definedName name="__COL2" localSheetId="25">[1]TOUS!#REF!</definedName>
    <definedName name="__COL2" localSheetId="22">[1]TOUS!#REF!</definedName>
    <definedName name="__COL2" localSheetId="24">[1]TOUS!#REF!</definedName>
    <definedName name="__COL2" localSheetId="7">[1]TOUS!#REF!</definedName>
    <definedName name="__COL2">[1]TOUS!#REF!</definedName>
    <definedName name="__COL3" localSheetId="23">[1]TOUS!#REF!</definedName>
    <definedName name="__COL3" localSheetId="25">[1]TOUS!#REF!</definedName>
    <definedName name="__COL3" localSheetId="22">[1]TOUS!#REF!</definedName>
    <definedName name="__COL3" localSheetId="24">[1]TOUS!#REF!</definedName>
    <definedName name="__COL3" localSheetId="7">[1]TOUS!#REF!</definedName>
    <definedName name="__COL3">[1]TOUS!#REF!</definedName>
    <definedName name="__COL4" localSheetId="23">[1]TOUS!#REF!</definedName>
    <definedName name="__COL4" localSheetId="25">[1]TOUS!#REF!</definedName>
    <definedName name="__COL4" localSheetId="22">[1]TOUS!#REF!</definedName>
    <definedName name="__COL4" localSheetId="24">[1]TOUS!#REF!</definedName>
    <definedName name="__COL4" localSheetId="7">[1]TOUS!#REF!</definedName>
    <definedName name="__COL4">[1]TOUS!#REF!</definedName>
    <definedName name="__COL5" localSheetId="23">[1]TOUS!#REF!</definedName>
    <definedName name="__COL5" localSheetId="25">[1]TOUS!#REF!</definedName>
    <definedName name="__COL5" localSheetId="22">[1]TOUS!#REF!</definedName>
    <definedName name="__COL5" localSheetId="24">[1]TOUS!#REF!</definedName>
    <definedName name="__COL5" localSheetId="7">[1]TOUS!#REF!</definedName>
    <definedName name="__COL5">[1]TOUS!#REF!</definedName>
    <definedName name="__COL6" localSheetId="23">[1]TOUS!#REF!</definedName>
    <definedName name="__COL6" localSheetId="25">[1]TOUS!#REF!</definedName>
    <definedName name="__COL6" localSheetId="22">[1]TOUS!#REF!</definedName>
    <definedName name="__COL6" localSheetId="24">[1]TOUS!#REF!</definedName>
    <definedName name="__COL6" localSheetId="7">[1]TOUS!#REF!</definedName>
    <definedName name="__COL6">[1]TOUS!#REF!</definedName>
    <definedName name="__COL7" localSheetId="23">[1]TOUS!#REF!</definedName>
    <definedName name="__COL7" localSheetId="25">[1]TOUS!#REF!</definedName>
    <definedName name="__COL7" localSheetId="22">[1]TOUS!#REF!</definedName>
    <definedName name="__COL7" localSheetId="24">[1]TOUS!#REF!</definedName>
    <definedName name="__COL7" localSheetId="7">[1]TOUS!#REF!</definedName>
    <definedName name="__COL7">[1]TOUS!#REF!</definedName>
    <definedName name="__COL8" localSheetId="23">[1]TOUS!#REF!</definedName>
    <definedName name="__COL8" localSheetId="25">[1]TOUS!#REF!</definedName>
    <definedName name="__COL8" localSheetId="22">[1]TOUS!#REF!</definedName>
    <definedName name="__COL8" localSheetId="24">[1]TOUS!#REF!</definedName>
    <definedName name="__COL8" localSheetId="7">[1]TOUS!#REF!</definedName>
    <definedName name="__COL8">[1]TOUS!#REF!</definedName>
    <definedName name="__COM1" localSheetId="23">#REF!</definedName>
    <definedName name="__COM1" localSheetId="25">#REF!</definedName>
    <definedName name="__COM1" localSheetId="22">#REF!</definedName>
    <definedName name="__COM1" localSheetId="24">#REF!</definedName>
    <definedName name="__COM1" localSheetId="7">#REF!</definedName>
    <definedName name="__COM1">#REF!</definedName>
    <definedName name="__com10" localSheetId="23">#REF!</definedName>
    <definedName name="__com10" localSheetId="25">#REF!</definedName>
    <definedName name="__com10" localSheetId="22">#REF!</definedName>
    <definedName name="__com10" localSheetId="24">#REF!</definedName>
    <definedName name="__com10" localSheetId="7">#REF!</definedName>
    <definedName name="__com10">#REF!</definedName>
    <definedName name="__com11" localSheetId="23">#REF!</definedName>
    <definedName name="__com11" localSheetId="25">#REF!</definedName>
    <definedName name="__com11" localSheetId="22">#REF!</definedName>
    <definedName name="__com11" localSheetId="24">#REF!</definedName>
    <definedName name="__com11" localSheetId="7">#REF!</definedName>
    <definedName name="__com11">#REF!</definedName>
    <definedName name="__com12" localSheetId="23">#REF!</definedName>
    <definedName name="__com12" localSheetId="25">#REF!</definedName>
    <definedName name="__com12" localSheetId="22">#REF!</definedName>
    <definedName name="__com12" localSheetId="24">#REF!</definedName>
    <definedName name="__com12" localSheetId="7">#REF!</definedName>
    <definedName name="__com12">#REF!</definedName>
    <definedName name="__com2" localSheetId="23">#REF!</definedName>
    <definedName name="__com2" localSheetId="25">#REF!</definedName>
    <definedName name="__com2" localSheetId="22">#REF!</definedName>
    <definedName name="__com2" localSheetId="24">#REF!</definedName>
    <definedName name="__com2" localSheetId="7">#REF!</definedName>
    <definedName name="__com2">#REF!</definedName>
    <definedName name="__com3" localSheetId="23">#REF!</definedName>
    <definedName name="__com3" localSheetId="25">#REF!</definedName>
    <definedName name="__com3" localSheetId="22">#REF!</definedName>
    <definedName name="__com3" localSheetId="24">#REF!</definedName>
    <definedName name="__com3" localSheetId="7">#REF!</definedName>
    <definedName name="__com3">#REF!</definedName>
    <definedName name="__com4" localSheetId="23">#REF!</definedName>
    <definedName name="__com4" localSheetId="25">#REF!</definedName>
    <definedName name="__com4" localSheetId="22">#REF!</definedName>
    <definedName name="__com4" localSheetId="24">#REF!</definedName>
    <definedName name="__com4" localSheetId="7">#REF!</definedName>
    <definedName name="__com4">#REF!</definedName>
    <definedName name="__com5" localSheetId="23">#REF!</definedName>
    <definedName name="__com5" localSheetId="25">#REF!</definedName>
    <definedName name="__com5" localSheetId="22">#REF!</definedName>
    <definedName name="__com5" localSheetId="24">#REF!</definedName>
    <definedName name="__com5" localSheetId="7">#REF!</definedName>
    <definedName name="__com5">#REF!</definedName>
    <definedName name="__com6" localSheetId="23">#REF!</definedName>
    <definedName name="__com6" localSheetId="25">#REF!</definedName>
    <definedName name="__com6" localSheetId="22">#REF!</definedName>
    <definedName name="__com6" localSheetId="24">#REF!</definedName>
    <definedName name="__com6" localSheetId="7">#REF!</definedName>
    <definedName name="__com6">#REF!</definedName>
    <definedName name="__com7" localSheetId="23">#REF!</definedName>
    <definedName name="__com7" localSheetId="25">#REF!</definedName>
    <definedName name="__com7" localSheetId="22">#REF!</definedName>
    <definedName name="__com7" localSheetId="24">#REF!</definedName>
    <definedName name="__com7" localSheetId="7">#REF!</definedName>
    <definedName name="__com7">#REF!</definedName>
    <definedName name="__com8" localSheetId="23">#REF!</definedName>
    <definedName name="__com8" localSheetId="25">#REF!</definedName>
    <definedName name="__com8" localSheetId="22">#REF!</definedName>
    <definedName name="__com8" localSheetId="24">#REF!</definedName>
    <definedName name="__com8" localSheetId="7">#REF!</definedName>
    <definedName name="__com8">#REF!</definedName>
    <definedName name="__com9" localSheetId="23">#REF!</definedName>
    <definedName name="__com9" localSheetId="25">#REF!</definedName>
    <definedName name="__com9" localSheetId="22">#REF!</definedName>
    <definedName name="__com9" localSheetId="24">#REF!</definedName>
    <definedName name="__com9" localSheetId="7">#REF!</definedName>
    <definedName name="__com9">#REF!</definedName>
    <definedName name="__Lib100" localSheetId="23">#REF!</definedName>
    <definedName name="__Lib100" localSheetId="25">#REF!</definedName>
    <definedName name="__Lib100" localSheetId="22">#REF!</definedName>
    <definedName name="__Lib100" localSheetId="24">#REF!</definedName>
    <definedName name="__Lib100" localSheetId="7">#REF!</definedName>
    <definedName name="__Lib100">#REF!</definedName>
    <definedName name="__LO1">[2]paramètres!$C$28:$C$29</definedName>
    <definedName name="__LO2">[2]paramètres!$C$28:$C$30</definedName>
    <definedName name="__msc2">[3]paramètres!$B$48</definedName>
    <definedName name="__msc5">[4]paramètres!$B$53</definedName>
    <definedName name="__pp307">[5]Pénétrations!$B$3</definedName>
    <definedName name="__PR1">[2]paramètres!$C$10:$C$10</definedName>
    <definedName name="__PR2">[2]paramètres!$C$14:$C$16</definedName>
    <definedName name="__RES1">[2]paramètres!$C$22:$C$23</definedName>
    <definedName name="__RES2">[2]paramètres!$C$22:$C$24</definedName>
    <definedName name="__s"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__s"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__s"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__s"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__SAX1" localSheetId="23">#REF!</definedName>
    <definedName name="__SAX1" localSheetId="25">#REF!</definedName>
    <definedName name="__SAX1" localSheetId="22">#REF!</definedName>
    <definedName name="__SAX1" localSheetId="24">#REF!</definedName>
    <definedName name="__SAX1" localSheetId="7">#REF!</definedName>
    <definedName name="__SAX1">#REF!</definedName>
    <definedName name="__SO1" localSheetId="23">#REF!</definedName>
    <definedName name="__SO1" localSheetId="25">#REF!</definedName>
    <definedName name="__SO1" localSheetId="22">#REF!</definedName>
    <definedName name="__SO1" localSheetId="24">#REF!</definedName>
    <definedName name="__SO1" localSheetId="7">#REF!</definedName>
    <definedName name="__SO1">#REF!</definedName>
    <definedName name="__SO2" localSheetId="23">#REF!</definedName>
    <definedName name="__SO2" localSheetId="25">#REF!</definedName>
    <definedName name="__SO2" localSheetId="22">#REF!</definedName>
    <definedName name="__SO2" localSheetId="24">#REF!</definedName>
    <definedName name="__SO2" localSheetId="7">#REF!</definedName>
    <definedName name="__SO2">#REF!</definedName>
    <definedName name="__xm1" localSheetId="23">#REF!</definedName>
    <definedName name="__xm1" localSheetId="25">#REF!</definedName>
    <definedName name="__xm1" localSheetId="22">#REF!</definedName>
    <definedName name="__xm1" localSheetId="24">#REF!</definedName>
    <definedName name="__xm1" localSheetId="7">#REF!</definedName>
    <definedName name="__xm1">#REF!</definedName>
    <definedName name="__xm10" localSheetId="23">#REF!</definedName>
    <definedName name="__xm10" localSheetId="25">#REF!</definedName>
    <definedName name="__xm10" localSheetId="22">#REF!</definedName>
    <definedName name="__xm10" localSheetId="24">#REF!</definedName>
    <definedName name="__xm10" localSheetId="7">#REF!</definedName>
    <definedName name="__xm10">#REF!</definedName>
    <definedName name="__xm11" localSheetId="23">#REF!</definedName>
    <definedName name="__xm11" localSheetId="25">#REF!</definedName>
    <definedName name="__xm11" localSheetId="22">#REF!</definedName>
    <definedName name="__xm11" localSheetId="24">#REF!</definedName>
    <definedName name="__xm11" localSheetId="7">#REF!</definedName>
    <definedName name="__xm11">#REF!</definedName>
    <definedName name="__xm12" localSheetId="23">#REF!</definedName>
    <definedName name="__xm12" localSheetId="25">#REF!</definedName>
    <definedName name="__xm12" localSheetId="22">#REF!</definedName>
    <definedName name="__xm12" localSheetId="24">#REF!</definedName>
    <definedName name="__xm12" localSheetId="7">#REF!</definedName>
    <definedName name="__xm12">#REF!</definedName>
    <definedName name="__xm2" localSheetId="23">#REF!</definedName>
    <definedName name="__xm2" localSheetId="25">#REF!</definedName>
    <definedName name="__xm2" localSheetId="22">#REF!</definedName>
    <definedName name="__xm2" localSheetId="24">#REF!</definedName>
    <definedName name="__xm2" localSheetId="7">#REF!</definedName>
    <definedName name="__xm2">#REF!</definedName>
    <definedName name="__xm3" localSheetId="23">#REF!</definedName>
    <definedName name="__xm3" localSheetId="25">#REF!</definedName>
    <definedName name="__xm3" localSheetId="22">#REF!</definedName>
    <definedName name="__xm3" localSheetId="24">#REF!</definedName>
    <definedName name="__xm3" localSheetId="7">#REF!</definedName>
    <definedName name="__xm3">#REF!</definedName>
    <definedName name="__xm4" localSheetId="23">#REF!</definedName>
    <definedName name="__xm4" localSheetId="25">#REF!</definedName>
    <definedName name="__xm4" localSheetId="22">#REF!</definedName>
    <definedName name="__xm4" localSheetId="24">#REF!</definedName>
    <definedName name="__xm4" localSheetId="7">#REF!</definedName>
    <definedName name="__xm4">#REF!</definedName>
    <definedName name="__xm5" localSheetId="23">#REF!</definedName>
    <definedName name="__xm5" localSheetId="25">#REF!</definedName>
    <definedName name="__xm5" localSheetId="22">#REF!</definedName>
    <definedName name="__xm5" localSheetId="24">#REF!</definedName>
    <definedName name="__xm5" localSheetId="7">#REF!</definedName>
    <definedName name="__xm5">#REF!</definedName>
    <definedName name="__xm6" localSheetId="23">#REF!</definedName>
    <definedName name="__xm6" localSheetId="25">#REF!</definedName>
    <definedName name="__xm6" localSheetId="22">#REF!</definedName>
    <definedName name="__xm6" localSheetId="24">#REF!</definedName>
    <definedName name="__xm6" localSheetId="7">#REF!</definedName>
    <definedName name="__xm6">#REF!</definedName>
    <definedName name="__xm7" localSheetId="23">#REF!</definedName>
    <definedName name="__xm7" localSheetId="25">#REF!</definedName>
    <definedName name="__xm7" localSheetId="22">#REF!</definedName>
    <definedName name="__xm7" localSheetId="24">#REF!</definedName>
    <definedName name="__xm7" localSheetId="7">#REF!</definedName>
    <definedName name="__xm7">#REF!</definedName>
    <definedName name="__xm8" localSheetId="23">#REF!</definedName>
    <definedName name="__xm8" localSheetId="25">#REF!</definedName>
    <definedName name="__xm8" localSheetId="22">#REF!</definedName>
    <definedName name="__xm8" localSheetId="24">#REF!</definedName>
    <definedName name="__xm8" localSheetId="7">#REF!</definedName>
    <definedName name="__xm8">#REF!</definedName>
    <definedName name="__xm9" localSheetId="23">#REF!</definedName>
    <definedName name="__xm9" localSheetId="25">#REF!</definedName>
    <definedName name="__xm9" localSheetId="22">#REF!</definedName>
    <definedName name="__xm9" localSheetId="24">#REF!</definedName>
    <definedName name="__xm9" localSheetId="7">#REF!</definedName>
    <definedName name="__xm9">#REF!</definedName>
    <definedName name="__zx1" localSheetId="23">#REF!</definedName>
    <definedName name="__zx1" localSheetId="25">#REF!</definedName>
    <definedName name="__zx1" localSheetId="22">#REF!</definedName>
    <definedName name="__zx1" localSheetId="24">#REF!</definedName>
    <definedName name="__zx1" localSheetId="7">#REF!</definedName>
    <definedName name="__zx1">#REF!</definedName>
    <definedName name="__zx10" localSheetId="23">#REF!</definedName>
    <definedName name="__zx10" localSheetId="25">#REF!</definedName>
    <definedName name="__zx10" localSheetId="22">#REF!</definedName>
    <definedName name="__zx10" localSheetId="24">#REF!</definedName>
    <definedName name="__zx10" localSheetId="7">#REF!</definedName>
    <definedName name="__zx10">#REF!</definedName>
    <definedName name="__zx11" localSheetId="23">#REF!</definedName>
    <definedName name="__zx11" localSheetId="25">#REF!</definedName>
    <definedName name="__zx11" localSheetId="22">#REF!</definedName>
    <definedName name="__zx11" localSheetId="24">#REF!</definedName>
    <definedName name="__zx11" localSheetId="7">#REF!</definedName>
    <definedName name="__zx11">#REF!</definedName>
    <definedName name="__zx12" localSheetId="23">#REF!</definedName>
    <definedName name="__zx12" localSheetId="25">#REF!</definedName>
    <definedName name="__zx12" localSheetId="22">#REF!</definedName>
    <definedName name="__zx12" localSheetId="24">#REF!</definedName>
    <definedName name="__zx12" localSheetId="7">#REF!</definedName>
    <definedName name="__zx12">#REF!</definedName>
    <definedName name="__zx2" localSheetId="23">#REF!</definedName>
    <definedName name="__zx2" localSheetId="25">#REF!</definedName>
    <definedName name="__zx2" localSheetId="22">#REF!</definedName>
    <definedName name="__zx2" localSheetId="24">#REF!</definedName>
    <definedName name="__zx2" localSheetId="7">#REF!</definedName>
    <definedName name="__zx2">#REF!</definedName>
    <definedName name="__zx3" localSheetId="23">#REF!</definedName>
    <definedName name="__zx3" localSheetId="25">#REF!</definedName>
    <definedName name="__zx3" localSheetId="22">#REF!</definedName>
    <definedName name="__zx3" localSheetId="24">#REF!</definedName>
    <definedName name="__zx3" localSheetId="7">#REF!</definedName>
    <definedName name="__zx3">#REF!</definedName>
    <definedName name="__zx4" localSheetId="23">#REF!</definedName>
    <definedName name="__zx4" localSheetId="25">#REF!</definedName>
    <definedName name="__zx4" localSheetId="22">#REF!</definedName>
    <definedName name="__zx4" localSheetId="24">#REF!</definedName>
    <definedName name="__zx4" localSheetId="7">#REF!</definedName>
    <definedName name="__zx4">#REF!</definedName>
    <definedName name="__zx5" localSheetId="23">#REF!</definedName>
    <definedName name="__zx5" localSheetId="25">#REF!</definedName>
    <definedName name="__zx5" localSheetId="22">#REF!</definedName>
    <definedName name="__zx5" localSheetId="24">#REF!</definedName>
    <definedName name="__zx5" localSheetId="7">#REF!</definedName>
    <definedName name="__zx5">#REF!</definedName>
    <definedName name="__zx6" localSheetId="23">#REF!</definedName>
    <definedName name="__zx6" localSheetId="25">#REF!</definedName>
    <definedName name="__zx6" localSheetId="22">#REF!</definedName>
    <definedName name="__zx6" localSheetId="24">#REF!</definedName>
    <definedName name="__zx6" localSheetId="7">#REF!</definedName>
    <definedName name="__zx6">#REF!</definedName>
    <definedName name="__zx7" localSheetId="23">#REF!</definedName>
    <definedName name="__zx7" localSheetId="25">#REF!</definedName>
    <definedName name="__zx7" localSheetId="22">#REF!</definedName>
    <definedName name="__zx7" localSheetId="24">#REF!</definedName>
    <definedName name="__zx7" localSheetId="7">#REF!</definedName>
    <definedName name="__zx7">#REF!</definedName>
    <definedName name="__zx8" localSheetId="23">#REF!</definedName>
    <definedName name="__zx8" localSheetId="25">#REF!</definedName>
    <definedName name="__zx8" localSheetId="22">#REF!</definedName>
    <definedName name="__zx8" localSheetId="24">#REF!</definedName>
    <definedName name="__zx8" localSheetId="7">#REF!</definedName>
    <definedName name="__zx8">#REF!</definedName>
    <definedName name="__zx9" localSheetId="23">#REF!</definedName>
    <definedName name="__zx9" localSheetId="25">#REF!</definedName>
    <definedName name="__zx9" localSheetId="22">#REF!</definedName>
    <definedName name="__zx9" localSheetId="24">#REF!</definedName>
    <definedName name="__zx9" localSheetId="7">#REF!</definedName>
    <definedName name="__zx9">#REF!</definedName>
    <definedName name="_1">'[6]306'!$IV$8168</definedName>
    <definedName name="_84_MIGUEL" localSheetId="23">#REF!</definedName>
    <definedName name="_84_MIGUEL" localSheetId="25">#REF!</definedName>
    <definedName name="_84_MIGUEL" localSheetId="22">#REF!</definedName>
    <definedName name="_84_MIGUEL" localSheetId="24">#REF!</definedName>
    <definedName name="_84_MIGUEL" localSheetId="7">#REF!</definedName>
    <definedName name="_84_MIGUEL">#REF!</definedName>
    <definedName name="_85_MIGUEL" localSheetId="23">#REF!</definedName>
    <definedName name="_85_MIGUEL" localSheetId="25">#REF!</definedName>
    <definedName name="_85_MIGUEL" localSheetId="22">#REF!</definedName>
    <definedName name="_85_MIGUEL" localSheetId="24">#REF!</definedName>
    <definedName name="_85_MIGUEL" localSheetId="7">#REF!</definedName>
    <definedName name="_85_MIGUEL">#REF!</definedName>
    <definedName name="_Baisse_pomo" localSheetId="7">'[7]Vue d''ensemble'!$G$41:$G$44</definedName>
    <definedName name="_Baisse_pomo">'[8]Vue d''ensemble'!$G$41:$G$44</definedName>
    <definedName name="_BERLINGO_FIRST_VP" localSheetId="23">[8]par_version!#REF!</definedName>
    <definedName name="_BERLINGO_FIRST_VP" localSheetId="25">[8]par_version!#REF!</definedName>
    <definedName name="_BERLINGO_FIRST_VP" localSheetId="22">[8]par_version!#REF!</definedName>
    <definedName name="_BERLINGO_FIRST_VP" localSheetId="24">[8]par_version!#REF!</definedName>
    <definedName name="_BERLINGO_FIRST_VP" localSheetId="7">[7]par_version!#REF!</definedName>
    <definedName name="_BERLINGO_FIRST_VP">[8]par_version!#REF!</definedName>
    <definedName name="_BERLINGO_FIRST_VU" localSheetId="23">[8]par_version!#REF!</definedName>
    <definedName name="_BERLINGO_FIRST_VU" localSheetId="25">[8]par_version!#REF!</definedName>
    <definedName name="_BERLINGO_FIRST_VU" localSheetId="22">[8]par_version!#REF!</definedName>
    <definedName name="_BERLINGO_FIRST_VU" localSheetId="24">[8]par_version!#REF!</definedName>
    <definedName name="_BERLINGO_FIRST_VU" localSheetId="7">[7]par_version!#REF!</definedName>
    <definedName name="_BERLINGO_FIRST_VU">[8]par_version!#REF!</definedName>
    <definedName name="_BERLINGOVP_ancienne_gamme" localSheetId="23">[8]par_version!#REF!</definedName>
    <definedName name="_BERLINGOVP_ancienne_gamme" localSheetId="25">[8]par_version!#REF!</definedName>
    <definedName name="_BERLINGOVP_ancienne_gamme" localSheetId="22">[8]par_version!#REF!</definedName>
    <definedName name="_BERLINGOVP_ancienne_gamme" localSheetId="24">[8]par_version!#REF!</definedName>
    <definedName name="_BERLINGOVP_ancienne_gamme" localSheetId="7">[7]par_version!#REF!</definedName>
    <definedName name="_BERLINGOVP_ancienne_gamme">[8]par_version!#REF!</definedName>
    <definedName name="_BERLINGOVU_ancienne_gamme" localSheetId="23">[8]par_version!#REF!</definedName>
    <definedName name="_BERLINGOVU_ancienne_gamme" localSheetId="25">[8]par_version!#REF!</definedName>
    <definedName name="_BERLINGOVU_ancienne_gamme" localSheetId="22">[8]par_version!#REF!</definedName>
    <definedName name="_BERLINGOVU_ancienne_gamme" localSheetId="24">[8]par_version!#REF!</definedName>
    <definedName name="_BERLINGOVU_ancienne_gamme" localSheetId="7">[7]par_version!#REF!</definedName>
    <definedName name="_BERLINGOVU_ancienne_gamme">[8]par_version!#REF!</definedName>
    <definedName name="_C_Crosser" localSheetId="23">[8]par_version!#REF!</definedName>
    <definedName name="_C_Crosser" localSheetId="25">[8]par_version!#REF!</definedName>
    <definedName name="_C_Crosser" localSheetId="22">[8]par_version!#REF!</definedName>
    <definedName name="_C_Crosser" localSheetId="24">[8]par_version!#REF!</definedName>
    <definedName name="_C_Crosser" localSheetId="7">[7]par_version!#REF!</definedName>
    <definedName name="_C_Crosser">[8]par_version!#REF!</definedName>
    <definedName name="_C1" localSheetId="23">[8]par_version!#REF!</definedName>
    <definedName name="_C1" localSheetId="25">[8]par_version!#REF!</definedName>
    <definedName name="_C1" localSheetId="22">[8]par_version!#REF!</definedName>
    <definedName name="_C1" localSheetId="24">[8]par_version!#REF!</definedName>
    <definedName name="_C1" localSheetId="7">[7]par_version!#REF!</definedName>
    <definedName name="_C1">[8]par_version!#REF!</definedName>
    <definedName name="_C1_AM60" localSheetId="23">[8]par_version!#REF!</definedName>
    <definedName name="_C1_AM60" localSheetId="25">[8]par_version!#REF!</definedName>
    <definedName name="_C1_AM60" localSheetId="22">[8]par_version!#REF!</definedName>
    <definedName name="_C1_AM60" localSheetId="24">[8]par_version!#REF!</definedName>
    <definedName name="_C1_AM60" localSheetId="7">[7]par_version!#REF!</definedName>
    <definedName name="_C1_AM60">[8]par_version!#REF!</definedName>
    <definedName name="_C1_Profi" localSheetId="23">[8]par_version!#REF!</definedName>
    <definedName name="_C1_Profi" localSheetId="25">[8]par_version!#REF!</definedName>
    <definedName name="_C1_Profi" localSheetId="22">[8]par_version!#REF!</definedName>
    <definedName name="_C1_Profi" localSheetId="24">[8]par_version!#REF!</definedName>
    <definedName name="_C1_Profi" localSheetId="7">[7]par_version!#REF!</definedName>
    <definedName name="_C1_Profi">[8]par_version!#REF!</definedName>
    <definedName name="_C2_2008" localSheetId="23">[8]par_version!#REF!</definedName>
    <definedName name="_C2_2008" localSheetId="25">[8]par_version!#REF!</definedName>
    <definedName name="_C2_2008" localSheetId="22">[8]par_version!#REF!</definedName>
    <definedName name="_C2_2008" localSheetId="24">[8]par_version!#REF!</definedName>
    <definedName name="_C2_2008" localSheetId="7">[7]par_version!#REF!</definedName>
    <definedName name="_C2_2008">[8]par_version!#REF!</definedName>
    <definedName name="_C2_Profi" localSheetId="23">[8]par_version!#REF!</definedName>
    <definedName name="_C2_Profi" localSheetId="25">[8]par_version!#REF!</definedName>
    <definedName name="_C2_Profi" localSheetId="22">[8]par_version!#REF!</definedName>
    <definedName name="_C2_Profi" localSheetId="24">[8]par_version!#REF!</definedName>
    <definedName name="_C2_Profi" localSheetId="7">[7]par_version!#REF!</definedName>
    <definedName name="_C2_Profi">[8]par_version!#REF!</definedName>
    <definedName name="_C3_2008" localSheetId="7">[7]par_version!$C$4:$C$10</definedName>
    <definedName name="_C3_2008">[8]par_version!$C$4:$C$10</definedName>
    <definedName name="_C3_2008_options" localSheetId="7">[7]C32008!$A$109:$C$117</definedName>
    <definedName name="_C3_2008_options">[8]C32008!$A$109:$C$117</definedName>
    <definedName name="_C3_Picasso" localSheetId="7">[7]par_version!$C$15:$C$23</definedName>
    <definedName name="_C3_Picasso">[8]par_version!$C$15:$C$23</definedName>
    <definedName name="_C3_Picasso_options" localSheetId="7">[7]A58!$A$96:$C$114</definedName>
    <definedName name="_C3_Picasso_options">[8]A58!$A$96:$C$114</definedName>
    <definedName name="_C33" localSheetId="23">[8]par_version!#REF!</definedName>
    <definedName name="_C33" localSheetId="25">[8]par_version!#REF!</definedName>
    <definedName name="_C33" localSheetId="22">[8]par_version!#REF!</definedName>
    <definedName name="_C33" localSheetId="24">[8]par_version!#REF!</definedName>
    <definedName name="_C33" localSheetId="7">[7]par_version!#REF!</definedName>
    <definedName name="_C33">[8]par_version!#REF!</definedName>
    <definedName name="_C4" localSheetId="23">[8]par_version!#REF!</definedName>
    <definedName name="_C4" localSheetId="25">[8]par_version!#REF!</definedName>
    <definedName name="_C4" localSheetId="22">[8]par_version!#REF!</definedName>
    <definedName name="_C4" localSheetId="24">[8]par_version!#REF!</definedName>
    <definedName name="_C4" localSheetId="7">[7]par_version!#REF!</definedName>
    <definedName name="_C4">[8]par_version!#REF!</definedName>
    <definedName name="_C4_2008" localSheetId="23">[8]par_version!#REF!</definedName>
    <definedName name="_C4_2008" localSheetId="25">[8]par_version!#REF!</definedName>
    <definedName name="_C4_2008" localSheetId="22">[8]par_version!#REF!</definedName>
    <definedName name="_C4_2008" localSheetId="24">[8]par_version!#REF!</definedName>
    <definedName name="_C4_2008" localSheetId="7">[7]par_version!#REF!</definedName>
    <definedName name="_C4_2008">[8]par_version!#REF!</definedName>
    <definedName name="_C4_2008_Profi" localSheetId="23">[8]par_version!#REF!</definedName>
    <definedName name="_C4_2008_Profi" localSheetId="25">[8]par_version!#REF!</definedName>
    <definedName name="_C4_2008_Profi" localSheetId="22">[8]par_version!#REF!</definedName>
    <definedName name="_C4_2008_Profi" localSheetId="24">[8]par_version!#REF!</definedName>
    <definedName name="_C4_2008_Profi" localSheetId="7">[7]par_version!#REF!</definedName>
    <definedName name="_C4_2008_Profi">[8]par_version!#REF!</definedName>
    <definedName name="_C4_Pallas" localSheetId="23">[8]par_version!#REF!</definedName>
    <definedName name="_C4_Pallas" localSheetId="25">[8]par_version!#REF!</definedName>
    <definedName name="_C4_Pallas" localSheetId="22">[8]par_version!#REF!</definedName>
    <definedName name="_C4_Pallas" localSheetId="24">[8]par_version!#REF!</definedName>
    <definedName name="_C4_Pallas" localSheetId="7">[7]par_version!#REF!</definedName>
    <definedName name="_C4_Pallas">[8]par_version!#REF!</definedName>
    <definedName name="_C4_PICASSO" localSheetId="23">[8]par_version!#REF!</definedName>
    <definedName name="_C4_PICASSO" localSheetId="25">[8]par_version!#REF!</definedName>
    <definedName name="_C4_PICASSO" localSheetId="22">[8]par_version!#REF!</definedName>
    <definedName name="_C4_PICASSO" localSheetId="24">[8]par_version!#REF!</definedName>
    <definedName name="_C4_PICASSO" localSheetId="7">[7]par_version!#REF!</definedName>
    <definedName name="_C4_PICASSO">[8]par_version!#REF!</definedName>
    <definedName name="_C4_PICASSO_2008" localSheetId="23">[8]par_version!#REF!</definedName>
    <definedName name="_C4_PICASSO_2008" localSheetId="25">[8]par_version!#REF!</definedName>
    <definedName name="_C4_PICASSO_2008" localSheetId="22">[8]par_version!#REF!</definedName>
    <definedName name="_C4_PICASSO_2008" localSheetId="24">[8]par_version!#REF!</definedName>
    <definedName name="_C4_PICASSO_2008" localSheetId="7">[7]par_version!#REF!</definedName>
    <definedName name="_C4_PICASSO_2008">[8]par_version!#REF!</definedName>
    <definedName name="_C4_Profi" localSheetId="23">[8]par_version!#REF!</definedName>
    <definedName name="_C4_Profi" localSheetId="25">[8]par_version!#REF!</definedName>
    <definedName name="_C4_Profi" localSheetId="22">[8]par_version!#REF!</definedName>
    <definedName name="_C4_Profi" localSheetId="24">[8]par_version!#REF!</definedName>
    <definedName name="_C4_Profi" localSheetId="7">[7]par_version!#REF!</definedName>
    <definedName name="_C4_Profi">[8]par_version!#REF!</definedName>
    <definedName name="_C8" localSheetId="23">[8]par_version!#REF!</definedName>
    <definedName name="_C8" localSheetId="25">[8]par_version!#REF!</definedName>
    <definedName name="_C8" localSheetId="22">[8]par_version!#REF!</definedName>
    <definedName name="_C8" localSheetId="24">[8]par_version!#REF!</definedName>
    <definedName name="_C8" localSheetId="7">[7]par_version!#REF!</definedName>
    <definedName name="_C8">[8]par_version!#REF!</definedName>
    <definedName name="_COL1" localSheetId="23">[9]TOUS!#REF!</definedName>
    <definedName name="_COL1" localSheetId="25">[9]TOUS!#REF!</definedName>
    <definedName name="_COL1" localSheetId="22">[9]TOUS!#REF!</definedName>
    <definedName name="_COL1" localSheetId="24">[9]TOUS!#REF!</definedName>
    <definedName name="_COL1" localSheetId="7">[9]TOUS!#REF!</definedName>
    <definedName name="_COL1">[9]TOUS!#REF!</definedName>
    <definedName name="_COL2" localSheetId="23">[9]TOUS!#REF!</definedName>
    <definedName name="_COL2" localSheetId="25">[9]TOUS!#REF!</definedName>
    <definedName name="_COL2" localSheetId="22">[9]TOUS!#REF!</definedName>
    <definedName name="_COL2" localSheetId="24">[9]TOUS!#REF!</definedName>
    <definedName name="_COL2" localSheetId="7">[9]TOUS!#REF!</definedName>
    <definedName name="_COL2">[9]TOUS!#REF!</definedName>
    <definedName name="_COL3" localSheetId="23">[9]TOUS!#REF!</definedName>
    <definedName name="_COL3" localSheetId="25">[9]TOUS!#REF!</definedName>
    <definedName name="_COL3" localSheetId="22">[9]TOUS!#REF!</definedName>
    <definedName name="_COL3" localSheetId="24">[9]TOUS!#REF!</definedName>
    <definedName name="_COL3" localSheetId="7">[9]TOUS!#REF!</definedName>
    <definedName name="_COL3">[9]TOUS!#REF!</definedName>
    <definedName name="_COL4" localSheetId="23">[9]TOUS!#REF!</definedName>
    <definedName name="_COL4" localSheetId="25">[9]TOUS!#REF!</definedName>
    <definedName name="_COL4" localSheetId="22">[9]TOUS!#REF!</definedName>
    <definedName name="_COL4" localSheetId="24">[9]TOUS!#REF!</definedName>
    <definedName name="_COL4" localSheetId="7">[9]TOUS!#REF!</definedName>
    <definedName name="_COL4">[9]TOUS!#REF!</definedName>
    <definedName name="_COL5" localSheetId="23">[9]TOUS!#REF!</definedName>
    <definedName name="_COL5" localSheetId="25">[9]TOUS!#REF!</definedName>
    <definedName name="_COL5" localSheetId="22">[9]TOUS!#REF!</definedName>
    <definedName name="_COL5" localSheetId="24">[9]TOUS!#REF!</definedName>
    <definedName name="_COL5" localSheetId="7">[9]TOUS!#REF!</definedName>
    <definedName name="_COL5">[9]TOUS!#REF!</definedName>
    <definedName name="_COL6" localSheetId="23">[9]TOUS!#REF!</definedName>
    <definedName name="_COL6" localSheetId="25">[9]TOUS!#REF!</definedName>
    <definedName name="_COL6" localSheetId="22">[9]TOUS!#REF!</definedName>
    <definedName name="_COL6" localSheetId="24">[9]TOUS!#REF!</definedName>
    <definedName name="_COL6" localSheetId="7">[9]TOUS!#REF!</definedName>
    <definedName name="_COL6">[9]TOUS!#REF!</definedName>
    <definedName name="_COL7" localSheetId="23">[9]TOUS!#REF!</definedName>
    <definedName name="_COL7" localSheetId="25">[9]TOUS!#REF!</definedName>
    <definedName name="_COL7" localSheetId="22">[9]TOUS!#REF!</definedName>
    <definedName name="_COL7" localSheetId="24">[9]TOUS!#REF!</definedName>
    <definedName name="_COL7" localSheetId="7">[9]TOUS!#REF!</definedName>
    <definedName name="_COL7">[9]TOUS!#REF!</definedName>
    <definedName name="_COL8" localSheetId="23">[9]TOUS!#REF!</definedName>
    <definedName name="_COL8" localSheetId="25">[9]TOUS!#REF!</definedName>
    <definedName name="_COL8" localSheetId="22">[9]TOUS!#REF!</definedName>
    <definedName name="_COL8" localSheetId="24">[9]TOUS!#REF!</definedName>
    <definedName name="_COL8" localSheetId="7">[9]TOUS!#REF!</definedName>
    <definedName name="_COL8">[9]TOUS!#REF!</definedName>
    <definedName name="_COM1" localSheetId="23">#REF!</definedName>
    <definedName name="_COM1" localSheetId="25">#REF!</definedName>
    <definedName name="_COM1" localSheetId="22">#REF!</definedName>
    <definedName name="_COM1" localSheetId="24">#REF!</definedName>
    <definedName name="_COM1" localSheetId="7">#REF!</definedName>
    <definedName name="_COM1">#REF!</definedName>
    <definedName name="_com10" localSheetId="23">#REF!</definedName>
    <definedName name="_com10" localSheetId="25">#REF!</definedName>
    <definedName name="_com10" localSheetId="22">#REF!</definedName>
    <definedName name="_com10" localSheetId="24">#REF!</definedName>
    <definedName name="_com10" localSheetId="7">#REF!</definedName>
    <definedName name="_com10">#REF!</definedName>
    <definedName name="_com11" localSheetId="23">#REF!</definedName>
    <definedName name="_com11" localSheetId="25">#REF!</definedName>
    <definedName name="_com11" localSheetId="22">#REF!</definedName>
    <definedName name="_com11" localSheetId="24">#REF!</definedName>
    <definedName name="_com11" localSheetId="7">#REF!</definedName>
    <definedName name="_com11">#REF!</definedName>
    <definedName name="_com12" localSheetId="23">#REF!</definedName>
    <definedName name="_com12" localSheetId="25">#REF!</definedName>
    <definedName name="_com12" localSheetId="22">#REF!</definedName>
    <definedName name="_com12" localSheetId="24">#REF!</definedName>
    <definedName name="_com12" localSheetId="7">#REF!</definedName>
    <definedName name="_com12">#REF!</definedName>
    <definedName name="_com2" localSheetId="23">#REF!</definedName>
    <definedName name="_com2" localSheetId="25">#REF!</definedName>
    <definedName name="_com2" localSheetId="22">#REF!</definedName>
    <definedName name="_com2" localSheetId="24">#REF!</definedName>
    <definedName name="_com2" localSheetId="7">#REF!</definedName>
    <definedName name="_com2">#REF!</definedName>
    <definedName name="_com3" localSheetId="23">#REF!</definedName>
    <definedName name="_com3" localSheetId="25">#REF!</definedName>
    <definedName name="_com3" localSheetId="22">#REF!</definedName>
    <definedName name="_com3" localSheetId="24">#REF!</definedName>
    <definedName name="_com3" localSheetId="7">#REF!</definedName>
    <definedName name="_com3">#REF!</definedName>
    <definedName name="_com4" localSheetId="23">#REF!</definedName>
    <definedName name="_com4" localSheetId="25">#REF!</definedName>
    <definedName name="_com4" localSheetId="22">#REF!</definedName>
    <definedName name="_com4" localSheetId="24">#REF!</definedName>
    <definedName name="_com4" localSheetId="7">#REF!</definedName>
    <definedName name="_com4">#REF!</definedName>
    <definedName name="_com5" localSheetId="23">#REF!</definedName>
    <definedName name="_com5" localSheetId="25">#REF!</definedName>
    <definedName name="_com5" localSheetId="22">#REF!</definedName>
    <definedName name="_com5" localSheetId="24">#REF!</definedName>
    <definedName name="_com5" localSheetId="7">#REF!</definedName>
    <definedName name="_com5">#REF!</definedName>
    <definedName name="_com6" localSheetId="23">#REF!</definedName>
    <definedName name="_com6" localSheetId="25">#REF!</definedName>
    <definedName name="_com6" localSheetId="22">#REF!</definedName>
    <definedName name="_com6" localSheetId="24">#REF!</definedName>
    <definedName name="_com6" localSheetId="7">#REF!</definedName>
    <definedName name="_com6">#REF!</definedName>
    <definedName name="_com7" localSheetId="23">#REF!</definedName>
    <definedName name="_com7" localSheetId="25">#REF!</definedName>
    <definedName name="_com7" localSheetId="22">#REF!</definedName>
    <definedName name="_com7" localSheetId="24">#REF!</definedName>
    <definedName name="_com7" localSheetId="7">#REF!</definedName>
    <definedName name="_com7">#REF!</definedName>
    <definedName name="_com8" localSheetId="23">#REF!</definedName>
    <definedName name="_com8" localSheetId="25">#REF!</definedName>
    <definedName name="_com8" localSheetId="22">#REF!</definedName>
    <definedName name="_com8" localSheetId="24">#REF!</definedName>
    <definedName name="_com8" localSheetId="7">#REF!</definedName>
    <definedName name="_com8">#REF!</definedName>
    <definedName name="_com9" localSheetId="23">#REF!</definedName>
    <definedName name="_com9" localSheetId="25">#REF!</definedName>
    <definedName name="_com9" localSheetId="22">#REF!</definedName>
    <definedName name="_com9" localSheetId="24">#REF!</definedName>
    <definedName name="_com9" localSheetId="7">#REF!</definedName>
    <definedName name="_com9">#REF!</definedName>
    <definedName name="_CYL1" localSheetId="23">#REF!</definedName>
    <definedName name="_CYL1" localSheetId="25">#REF!</definedName>
    <definedName name="_CYL1" localSheetId="22">#REF!</definedName>
    <definedName name="_CYL1" localSheetId="24">#REF!</definedName>
    <definedName name="_CYL1" localSheetId="7">#REF!</definedName>
    <definedName name="_CYL1">#REF!</definedName>
    <definedName name="_CYL2" localSheetId="23">#REF!</definedName>
    <definedName name="_CYL2" localSheetId="25">#REF!</definedName>
    <definedName name="_CYL2" localSheetId="22">#REF!</definedName>
    <definedName name="_CYL2" localSheetId="24">#REF!</definedName>
    <definedName name="_CYL2" localSheetId="7">#REF!</definedName>
    <definedName name="_CYL2">#REF!</definedName>
    <definedName name="_CYL3" localSheetId="23">#REF!</definedName>
    <definedName name="_CYL3" localSheetId="25">#REF!</definedName>
    <definedName name="_CYL3" localSheetId="22">#REF!</definedName>
    <definedName name="_CYL3" localSheetId="24">#REF!</definedName>
    <definedName name="_CYL3" localSheetId="7">#REF!</definedName>
    <definedName name="_CYL3">#REF!</definedName>
    <definedName name="_CYL4" localSheetId="23">#REF!</definedName>
    <definedName name="_CYL4" localSheetId="25">#REF!</definedName>
    <definedName name="_CYL4" localSheetId="22">#REF!</definedName>
    <definedName name="_CYL4" localSheetId="24">#REF!</definedName>
    <definedName name="_CYL4" localSheetId="7">#REF!</definedName>
    <definedName name="_CYL4">#REF!</definedName>
    <definedName name="_CYL5" localSheetId="23">#REF!</definedName>
    <definedName name="_CYL5" localSheetId="25">#REF!</definedName>
    <definedName name="_CYL5" localSheetId="22">#REF!</definedName>
    <definedName name="_CYL5" localSheetId="24">#REF!</definedName>
    <definedName name="_CYL5" localSheetId="7">#REF!</definedName>
    <definedName name="_CYL5">#REF!</definedName>
    <definedName name="_CYL6" localSheetId="23">#REF!</definedName>
    <definedName name="_CYL6" localSheetId="25">#REF!</definedName>
    <definedName name="_CYL6" localSheetId="22">#REF!</definedName>
    <definedName name="_CYL6" localSheetId="24">#REF!</definedName>
    <definedName name="_CYL6" localSheetId="7">#REF!</definedName>
    <definedName name="_CYL6">#REF!</definedName>
    <definedName name="_Fill" localSheetId="23" hidden="1">'[10]PERIMETRE A76'!#REF!</definedName>
    <definedName name="_Fill" localSheetId="25" hidden="1">'[10]PERIMETRE A76'!#REF!</definedName>
    <definedName name="_Fill" localSheetId="22" hidden="1">'[10]PERIMETRE A76'!#REF!</definedName>
    <definedName name="_Fill" localSheetId="24" hidden="1">'[10]PERIMETRE A76'!#REF!</definedName>
    <definedName name="_Fill" localSheetId="7" hidden="1">'[10]PERIMETRE A76'!#REF!</definedName>
    <definedName name="_Fill" hidden="1">'[10]PERIMETRE A76'!#REF!</definedName>
    <definedName name="_GC4_PICASSO_2008" localSheetId="23">[8]par_version!#REF!</definedName>
    <definedName name="_GC4_PICASSO_2008" localSheetId="25">[8]par_version!#REF!</definedName>
    <definedName name="_GC4_PICASSO_2008" localSheetId="22">[8]par_version!#REF!</definedName>
    <definedName name="_GC4_PICASSO_2008" localSheetId="24">[8]par_version!#REF!</definedName>
    <definedName name="_GC4_PICASSO_2008" localSheetId="7">[7]par_version!#REF!</definedName>
    <definedName name="_GC4_PICASSO_2008">[8]par_version!#REF!</definedName>
    <definedName name="_GRANDC4_PICASSO" localSheetId="23">[8]par_version!#REF!</definedName>
    <definedName name="_GRANDC4_PICASSO" localSheetId="25">[8]par_version!#REF!</definedName>
    <definedName name="_GRANDC4_PICASSO" localSheetId="22">[8]par_version!#REF!</definedName>
    <definedName name="_GRANDC4_PICASSO" localSheetId="24">[8]par_version!#REF!</definedName>
    <definedName name="_GRANDC4_PICASSO" localSheetId="7">[7]par_version!#REF!</definedName>
    <definedName name="_GRANDC4_PICASSO">[8]par_version!#REF!</definedName>
    <definedName name="_Hausse_Eco" localSheetId="7">'[7]Vue d''ensemble'!$D$41:$D$45</definedName>
    <definedName name="_Hausse_Eco">'[8]Vue d''ensemble'!$D$41:$D$45</definedName>
    <definedName name="_JUMPER_Combi" localSheetId="23">[8]par_version!#REF!</definedName>
    <definedName name="_JUMPER_Combi" localSheetId="25">[8]par_version!#REF!</definedName>
    <definedName name="_JUMPER_Combi" localSheetId="22">[8]par_version!#REF!</definedName>
    <definedName name="_JUMPER_Combi" localSheetId="24">[8]par_version!#REF!</definedName>
    <definedName name="_JUMPER_Combi" localSheetId="7">[7]par_version!#REF!</definedName>
    <definedName name="_JUMPER_Combi">[8]par_version!#REF!</definedName>
    <definedName name="_JUMPER_VU" localSheetId="23">[8]par_version!#REF!</definedName>
    <definedName name="_JUMPER_VU" localSheetId="25">[8]par_version!#REF!</definedName>
    <definedName name="_JUMPER_VU" localSheetId="22">[8]par_version!#REF!</definedName>
    <definedName name="_JUMPER_VU" localSheetId="24">[8]par_version!#REF!</definedName>
    <definedName name="_JUMPER_VU" localSheetId="7">[7]par_version!#REF!</definedName>
    <definedName name="_JUMPER_VU">[8]par_version!#REF!</definedName>
    <definedName name="_JUMPY_Combi" localSheetId="23">[8]par_version!#REF!</definedName>
    <definedName name="_JUMPY_Combi" localSheetId="25">[8]par_version!#REF!</definedName>
    <definedName name="_JUMPY_Combi" localSheetId="22">[8]par_version!#REF!</definedName>
    <definedName name="_JUMPY_Combi" localSheetId="24">[8]par_version!#REF!</definedName>
    <definedName name="_JUMPY_Combi" localSheetId="7">[7]par_version!#REF!</definedName>
    <definedName name="_JUMPY_Combi">[8]par_version!#REF!</definedName>
    <definedName name="_JUMPY_VU" localSheetId="23">[8]par_version!#REF!</definedName>
    <definedName name="_JUMPY_VU" localSheetId="25">[8]par_version!#REF!</definedName>
    <definedName name="_JUMPY_VU" localSheetId="22">[8]par_version!#REF!</definedName>
    <definedName name="_JUMPY_VU" localSheetId="24">[8]par_version!#REF!</definedName>
    <definedName name="_JUMPY_VU" localSheetId="7">[7]par_version!#REF!</definedName>
    <definedName name="_JUMPY_VU">[8]par_version!#REF!</definedName>
    <definedName name="_Key1" hidden="1">'[10]PERIMETRE A76'!$A$13</definedName>
    <definedName name="_Lib100" localSheetId="23">#REF!</definedName>
    <definedName name="_Lib100" localSheetId="25">#REF!</definedName>
    <definedName name="_Lib100" localSheetId="22">#REF!</definedName>
    <definedName name="_Lib100" localSheetId="24">#REF!</definedName>
    <definedName name="_Lib100" localSheetId="7">#REF!</definedName>
    <definedName name="_Lib100">#REF!</definedName>
    <definedName name="_LO1">[9]parametres!$C$28:$C$29</definedName>
    <definedName name="_LO2">[9]parametres!$C$28:$C$30</definedName>
    <definedName name="_msc2">[11]paramètres!$B$48</definedName>
    <definedName name="_msc5">[12]paramètres!$B$53</definedName>
    <definedName name="_N1" localSheetId="23">#REF!</definedName>
    <definedName name="_N1" localSheetId="25">#REF!</definedName>
    <definedName name="_N1" localSheetId="22">#REF!</definedName>
    <definedName name="_N1" localSheetId="24">#REF!</definedName>
    <definedName name="_N1" localSheetId="7">#REF!</definedName>
    <definedName name="_N1">#REF!</definedName>
    <definedName name="_NEMO_VP" localSheetId="23">[8]par_version!#REF!</definedName>
    <definedName name="_NEMO_VP" localSheetId="25">[8]par_version!#REF!</definedName>
    <definedName name="_NEMO_VP" localSheetId="22">[8]par_version!#REF!</definedName>
    <definedName name="_NEMO_VP" localSheetId="24">[8]par_version!#REF!</definedName>
    <definedName name="_NEMO_VP" localSheetId="7">[7]par_version!#REF!</definedName>
    <definedName name="_NEMO_VP">[8]par_version!#REF!</definedName>
    <definedName name="_NEMO_VU" localSheetId="23">[8]par_version!#REF!</definedName>
    <definedName name="_NEMO_VU" localSheetId="25">[8]par_version!#REF!</definedName>
    <definedName name="_NEMO_VU" localSheetId="22">[8]par_version!#REF!</definedName>
    <definedName name="_NEMO_VU" localSheetId="24">[8]par_version!#REF!</definedName>
    <definedName name="_NEMO_VU" localSheetId="7">[7]par_version!#REF!</definedName>
    <definedName name="_NEMO_VU">[8]par_version!#REF!</definedName>
    <definedName name="_NV_BERLINGOVP" localSheetId="23">[8]par_version!#REF!</definedName>
    <definedName name="_NV_BERLINGOVP" localSheetId="25">[8]par_version!#REF!</definedName>
    <definedName name="_NV_BERLINGOVP" localSheetId="22">[8]par_version!#REF!</definedName>
    <definedName name="_NV_BERLINGOVP" localSheetId="24">[8]par_version!#REF!</definedName>
    <definedName name="_NV_BERLINGOVP" localSheetId="7">[7]par_version!#REF!</definedName>
    <definedName name="_NV_BERLINGOVP">[8]par_version!#REF!</definedName>
    <definedName name="_NV_BERLINGOVU" localSheetId="23">[8]par_version!#REF!</definedName>
    <definedName name="_NV_BERLINGOVU" localSheetId="25">[8]par_version!#REF!</definedName>
    <definedName name="_NV_BERLINGOVU" localSheetId="22">[8]par_version!#REF!</definedName>
    <definedName name="_NV_BERLINGOVU" localSheetId="24">[8]par_version!#REF!</definedName>
    <definedName name="_NV_BERLINGOVU" localSheetId="7">[7]par_version!#REF!</definedName>
    <definedName name="_NV_BERLINGOVU">[8]par_version!#REF!</definedName>
    <definedName name="_Order1" hidden="1">255</definedName>
    <definedName name="_Order2" hidden="1">255</definedName>
    <definedName name="_pp1" localSheetId="23">' Berlingo Multispace'!_pp1</definedName>
    <definedName name="_pp1" localSheetId="25">' Berlingo Multispace OKT '!_pp1</definedName>
    <definedName name="_pp1" localSheetId="7">'C3 Picasso Feel Edition '!_pp1</definedName>
    <definedName name="_pp1" localSheetId="2">'C-Zero'!_pp1</definedName>
    <definedName name="_pp1">[0]!_pp1</definedName>
    <definedName name="_pp307">[13]Pénétrations!$B$3</definedName>
    <definedName name="_PR1">[9]parametres!$C$10:$C$10</definedName>
    <definedName name="_PR2">[9]parametres!$C$14:$C$16</definedName>
    <definedName name="_PUI1" localSheetId="23">#REF!</definedName>
    <definedName name="_PUI1" localSheetId="25">#REF!</definedName>
    <definedName name="_PUI1" localSheetId="22">#REF!</definedName>
    <definedName name="_PUI1" localSheetId="24">#REF!</definedName>
    <definedName name="_PUI1" localSheetId="7">#REF!</definedName>
    <definedName name="_PUI1">#REF!</definedName>
    <definedName name="_PUI2" localSheetId="23">#REF!</definedName>
    <definedName name="_PUI2" localSheetId="25">#REF!</definedName>
    <definedName name="_PUI2" localSheetId="22">#REF!</definedName>
    <definedName name="_PUI2" localSheetId="24">#REF!</definedName>
    <definedName name="_PUI2" localSheetId="7">#REF!</definedName>
    <definedName name="_PUI2">#REF!</definedName>
    <definedName name="_PUI3" localSheetId="23">#REF!</definedName>
    <definedName name="_PUI3" localSheetId="25">#REF!</definedName>
    <definedName name="_PUI3" localSheetId="22">#REF!</definedName>
    <definedName name="_PUI3" localSheetId="24">#REF!</definedName>
    <definedName name="_PUI3" localSheetId="7">#REF!</definedName>
    <definedName name="_PUI3">#REF!</definedName>
    <definedName name="_PUI4" localSheetId="23">#REF!</definedName>
    <definedName name="_PUI4" localSheetId="25">#REF!</definedName>
    <definedName name="_PUI4" localSheetId="22">#REF!</definedName>
    <definedName name="_PUI4" localSheetId="24">#REF!</definedName>
    <definedName name="_PUI4" localSheetId="7">#REF!</definedName>
    <definedName name="_PUI4">#REF!</definedName>
    <definedName name="_RES1">[9]parametres!$C$22:$C$23</definedName>
    <definedName name="_RES2">[9]parametres!$C$22:$C$24</definedName>
    <definedName name="_s"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_s"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_s"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_s"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_SAX1" localSheetId="23">#REF!</definedName>
    <definedName name="_SAX1" localSheetId="25">#REF!</definedName>
    <definedName name="_SAX1" localSheetId="22">#REF!</definedName>
    <definedName name="_SAX1" localSheetId="24">#REF!</definedName>
    <definedName name="_SAX1" localSheetId="7">#REF!</definedName>
    <definedName name="_SAX1">#REF!</definedName>
    <definedName name="_SO1" localSheetId="23">#REF!</definedName>
    <definedName name="_SO1" localSheetId="25">#REF!</definedName>
    <definedName name="_SO1" localSheetId="22">#REF!</definedName>
    <definedName name="_SO1" localSheetId="24">#REF!</definedName>
    <definedName name="_SO1" localSheetId="7">#REF!</definedName>
    <definedName name="_SO1">#REF!</definedName>
    <definedName name="_SO2" localSheetId="23">#REF!</definedName>
    <definedName name="_SO2" localSheetId="25">#REF!</definedName>
    <definedName name="_SO2" localSheetId="22">#REF!</definedName>
    <definedName name="_SO2" localSheetId="24">#REF!</definedName>
    <definedName name="_SO2" localSheetId="7">#REF!</definedName>
    <definedName name="_SO2">#REF!</definedName>
    <definedName name="_Sort" localSheetId="23" hidden="1">#REF!</definedName>
    <definedName name="_Sort" localSheetId="25" hidden="1">#REF!</definedName>
    <definedName name="_Sort" localSheetId="22" hidden="1">#REF!</definedName>
    <definedName name="_Sort" localSheetId="24" hidden="1">#REF!</definedName>
    <definedName name="_Sort" localSheetId="7" hidden="1">#REF!</definedName>
    <definedName name="_Sort" hidden="1">#REF!</definedName>
    <definedName name="_Synthèse" localSheetId="23">#REF!</definedName>
    <definedName name="_Synthèse" localSheetId="25">#REF!</definedName>
    <definedName name="_Synthèse" localSheetId="22">#REF!</definedName>
    <definedName name="_Synthèse" localSheetId="24">#REF!</definedName>
    <definedName name="_Synthèse" localSheetId="7">#REF!</definedName>
    <definedName name="_Synthèse">#REF!</definedName>
    <definedName name="_VAR1" localSheetId="23">#REF!</definedName>
    <definedName name="_VAR1" localSheetId="25">#REF!</definedName>
    <definedName name="_VAR1" localSheetId="22">#REF!</definedName>
    <definedName name="_VAR1" localSheetId="24">#REF!</definedName>
    <definedName name="_VAR1" localSheetId="7">#REF!</definedName>
    <definedName name="_VAR1">#REF!</definedName>
    <definedName name="_VAr2" localSheetId="23">#REF!</definedName>
    <definedName name="_VAr2" localSheetId="25">#REF!</definedName>
    <definedName name="_VAr2" localSheetId="22">#REF!</definedName>
    <definedName name="_VAr2" localSheetId="24">#REF!</definedName>
    <definedName name="_VAr2" localSheetId="7">#REF!</definedName>
    <definedName name="_VAr2">#REF!</definedName>
    <definedName name="_VAR3" localSheetId="23">#REF!</definedName>
    <definedName name="_VAR3" localSheetId="25">#REF!</definedName>
    <definedName name="_VAR3" localSheetId="22">#REF!</definedName>
    <definedName name="_VAR3" localSheetId="24">#REF!</definedName>
    <definedName name="_VAR3" localSheetId="7">#REF!</definedName>
    <definedName name="_VAR3">#REF!</definedName>
    <definedName name="_VAR4" localSheetId="23">#REF!</definedName>
    <definedName name="_VAR4" localSheetId="25">#REF!</definedName>
    <definedName name="_VAR4" localSheetId="22">#REF!</definedName>
    <definedName name="_VAR4" localSheetId="24">#REF!</definedName>
    <definedName name="_VAR4" localSheetId="7">#REF!</definedName>
    <definedName name="_VAR4">#REF!</definedName>
    <definedName name="_VAR5" localSheetId="23">#REF!</definedName>
    <definedName name="_VAR5" localSheetId="25">#REF!</definedName>
    <definedName name="_VAR5" localSheetId="22">#REF!</definedName>
    <definedName name="_VAR5" localSheetId="24">#REF!</definedName>
    <definedName name="_VAR5" localSheetId="7">#REF!</definedName>
    <definedName name="_VAR5">#REF!</definedName>
    <definedName name="_VAR55" localSheetId="23">#REF!</definedName>
    <definedName name="_VAR55" localSheetId="25">#REF!</definedName>
    <definedName name="_VAR55" localSheetId="22">#REF!</definedName>
    <definedName name="_VAR55" localSheetId="24">#REF!</definedName>
    <definedName name="_VAR55" localSheetId="7">#REF!</definedName>
    <definedName name="_VAR55">#REF!</definedName>
    <definedName name="_VAR6" localSheetId="23">#REF!</definedName>
    <definedName name="_VAR6" localSheetId="25">#REF!</definedName>
    <definedName name="_VAR6" localSheetId="22">#REF!</definedName>
    <definedName name="_VAR6" localSheetId="24">#REF!</definedName>
    <definedName name="_VAR6" localSheetId="7">#REF!</definedName>
    <definedName name="_VAR6">#REF!</definedName>
    <definedName name="_X7" localSheetId="23">[8]par_version!#REF!</definedName>
    <definedName name="_X7" localSheetId="25">[8]par_version!#REF!</definedName>
    <definedName name="_X7" localSheetId="22">[8]par_version!#REF!</definedName>
    <definedName name="_X7" localSheetId="24">[8]par_version!#REF!</definedName>
    <definedName name="_X7" localSheetId="7">[7]par_version!#REF!</definedName>
    <definedName name="_X7">[8]par_version!#REF!</definedName>
    <definedName name="_xm1" localSheetId="23">#REF!</definedName>
    <definedName name="_xm1" localSheetId="25">#REF!</definedName>
    <definedName name="_xm1" localSheetId="22">#REF!</definedName>
    <definedName name="_xm1" localSheetId="24">#REF!</definedName>
    <definedName name="_xm1" localSheetId="7">#REF!</definedName>
    <definedName name="_xm1">#REF!</definedName>
    <definedName name="_xm10" localSheetId="23">#REF!</definedName>
    <definedName name="_xm10" localSheetId="25">#REF!</definedName>
    <definedName name="_xm10" localSheetId="22">#REF!</definedName>
    <definedName name="_xm10" localSheetId="24">#REF!</definedName>
    <definedName name="_xm10" localSheetId="7">#REF!</definedName>
    <definedName name="_xm10">#REF!</definedName>
    <definedName name="_xm11" localSheetId="23">#REF!</definedName>
    <definedName name="_xm11" localSheetId="25">#REF!</definedName>
    <definedName name="_xm11" localSheetId="22">#REF!</definedName>
    <definedName name="_xm11" localSheetId="24">#REF!</definedName>
    <definedName name="_xm11" localSheetId="7">#REF!</definedName>
    <definedName name="_xm11">#REF!</definedName>
    <definedName name="_xm12" localSheetId="23">#REF!</definedName>
    <definedName name="_xm12" localSheetId="25">#REF!</definedName>
    <definedName name="_xm12" localSheetId="22">#REF!</definedName>
    <definedName name="_xm12" localSheetId="24">#REF!</definedName>
    <definedName name="_xm12" localSheetId="7">#REF!</definedName>
    <definedName name="_xm12">#REF!</definedName>
    <definedName name="_xm2" localSheetId="23">#REF!</definedName>
    <definedName name="_xm2" localSheetId="25">#REF!</definedName>
    <definedName name="_xm2" localSheetId="22">#REF!</definedName>
    <definedName name="_xm2" localSheetId="24">#REF!</definedName>
    <definedName name="_xm2" localSheetId="7">#REF!</definedName>
    <definedName name="_xm2">#REF!</definedName>
    <definedName name="_xm3" localSheetId="23">#REF!</definedName>
    <definedName name="_xm3" localSheetId="25">#REF!</definedName>
    <definedName name="_xm3" localSheetId="22">#REF!</definedName>
    <definedName name="_xm3" localSheetId="24">#REF!</definedName>
    <definedName name="_xm3" localSheetId="7">#REF!</definedName>
    <definedName name="_xm3">#REF!</definedName>
    <definedName name="_xm4" localSheetId="23">#REF!</definedName>
    <definedName name="_xm4" localSheetId="25">#REF!</definedName>
    <definedName name="_xm4" localSheetId="22">#REF!</definedName>
    <definedName name="_xm4" localSheetId="24">#REF!</definedName>
    <definedName name="_xm4" localSheetId="7">#REF!</definedName>
    <definedName name="_xm4">#REF!</definedName>
    <definedName name="_xm5" localSheetId="23">#REF!</definedName>
    <definedName name="_xm5" localSheetId="25">#REF!</definedName>
    <definedName name="_xm5" localSheetId="22">#REF!</definedName>
    <definedName name="_xm5" localSheetId="24">#REF!</definedName>
    <definedName name="_xm5" localSheetId="7">#REF!</definedName>
    <definedName name="_xm5">#REF!</definedName>
    <definedName name="_xm6" localSheetId="23">#REF!</definedName>
    <definedName name="_xm6" localSheetId="25">#REF!</definedName>
    <definedName name="_xm6" localSheetId="22">#REF!</definedName>
    <definedName name="_xm6" localSheetId="24">#REF!</definedName>
    <definedName name="_xm6" localSheetId="7">#REF!</definedName>
    <definedName name="_xm6">#REF!</definedName>
    <definedName name="_xm7" localSheetId="23">#REF!</definedName>
    <definedName name="_xm7" localSheetId="25">#REF!</definedName>
    <definedName name="_xm7" localSheetId="22">#REF!</definedName>
    <definedName name="_xm7" localSheetId="24">#REF!</definedName>
    <definedName name="_xm7" localSheetId="7">#REF!</definedName>
    <definedName name="_xm7">#REF!</definedName>
    <definedName name="_xm8" localSheetId="23">#REF!</definedName>
    <definedName name="_xm8" localSheetId="25">#REF!</definedName>
    <definedName name="_xm8" localSheetId="22">#REF!</definedName>
    <definedName name="_xm8" localSheetId="24">#REF!</definedName>
    <definedName name="_xm8" localSheetId="7">#REF!</definedName>
    <definedName name="_xm8">#REF!</definedName>
    <definedName name="_xm9" localSheetId="23">#REF!</definedName>
    <definedName name="_xm9" localSheetId="25">#REF!</definedName>
    <definedName name="_xm9" localSheetId="22">#REF!</definedName>
    <definedName name="_xm9" localSheetId="24">#REF!</definedName>
    <definedName name="_xm9" localSheetId="7">#REF!</definedName>
    <definedName name="_xm9">#REF!</definedName>
    <definedName name="_Xsara_Picasso" localSheetId="7">[7]par_version!$C$24:$C$28</definedName>
    <definedName name="_Xsara_Picasso">[8]par_version!$C$24:$C$28</definedName>
    <definedName name="_Xsara_Picasso_options" localSheetId="7">[7]Picasso!$A$101:$C$102</definedName>
    <definedName name="_Xsara_Picasso_options">[8]Picasso!$A$101:$C$102</definedName>
    <definedName name="_zx1" localSheetId="23">#REF!</definedName>
    <definedName name="_zx1" localSheetId="25">#REF!</definedName>
    <definedName name="_zx1" localSheetId="22">#REF!</definedName>
    <definedName name="_zx1" localSheetId="24">#REF!</definedName>
    <definedName name="_zx1" localSheetId="7">#REF!</definedName>
    <definedName name="_zx1">#REF!</definedName>
    <definedName name="_zx10" localSheetId="23">#REF!</definedName>
    <definedName name="_zx10" localSheetId="25">#REF!</definedName>
    <definedName name="_zx10" localSheetId="22">#REF!</definedName>
    <definedName name="_zx10" localSheetId="24">#REF!</definedName>
    <definedName name="_zx10" localSheetId="7">#REF!</definedName>
    <definedName name="_zx10">#REF!</definedName>
    <definedName name="_zx11" localSheetId="23">#REF!</definedName>
    <definedName name="_zx11" localSheetId="25">#REF!</definedName>
    <definedName name="_zx11" localSheetId="22">#REF!</definedName>
    <definedName name="_zx11" localSheetId="24">#REF!</definedName>
    <definedName name="_zx11" localSheetId="7">#REF!</definedName>
    <definedName name="_zx11">#REF!</definedName>
    <definedName name="_zx12" localSheetId="23">#REF!</definedName>
    <definedName name="_zx12" localSheetId="25">#REF!</definedName>
    <definedName name="_zx12" localSheetId="22">#REF!</definedName>
    <definedName name="_zx12" localSheetId="24">#REF!</definedName>
    <definedName name="_zx12" localSheetId="7">#REF!</definedName>
    <definedName name="_zx12">#REF!</definedName>
    <definedName name="_zx2" localSheetId="23">#REF!</definedName>
    <definedName name="_zx2" localSheetId="25">#REF!</definedName>
    <definedName name="_zx2" localSheetId="22">#REF!</definedName>
    <definedName name="_zx2" localSheetId="24">#REF!</definedName>
    <definedName name="_zx2" localSheetId="7">#REF!</definedName>
    <definedName name="_zx2">#REF!</definedName>
    <definedName name="_zx3" localSheetId="23">#REF!</definedName>
    <definedName name="_zx3" localSheetId="25">#REF!</definedName>
    <definedName name="_zx3" localSheetId="22">#REF!</definedName>
    <definedName name="_zx3" localSheetId="24">#REF!</definedName>
    <definedName name="_zx3" localSheetId="7">#REF!</definedName>
    <definedName name="_zx3">#REF!</definedName>
    <definedName name="_zx4" localSheetId="23">#REF!</definedName>
    <definedName name="_zx4" localSheetId="25">#REF!</definedName>
    <definedName name="_zx4" localSheetId="22">#REF!</definedName>
    <definedName name="_zx4" localSheetId="24">#REF!</definedName>
    <definedName name="_zx4" localSheetId="7">#REF!</definedName>
    <definedName name="_zx4">#REF!</definedName>
    <definedName name="_zx5" localSheetId="23">#REF!</definedName>
    <definedName name="_zx5" localSheetId="25">#REF!</definedName>
    <definedName name="_zx5" localSheetId="22">#REF!</definedName>
    <definedName name="_zx5" localSheetId="24">#REF!</definedName>
    <definedName name="_zx5" localSheetId="7">#REF!</definedName>
    <definedName name="_zx5">#REF!</definedName>
    <definedName name="_zx6" localSheetId="23">#REF!</definedName>
    <definedName name="_zx6" localSheetId="25">#REF!</definedName>
    <definedName name="_zx6" localSheetId="22">#REF!</definedName>
    <definedName name="_zx6" localSheetId="24">#REF!</definedName>
    <definedName name="_zx6" localSheetId="7">#REF!</definedName>
    <definedName name="_zx6">#REF!</definedName>
    <definedName name="_zx7" localSheetId="23">#REF!</definedName>
    <definedName name="_zx7" localSheetId="25">#REF!</definedName>
    <definedName name="_zx7" localSheetId="22">#REF!</definedName>
    <definedName name="_zx7" localSheetId="24">#REF!</definedName>
    <definedName name="_zx7" localSheetId="7">#REF!</definedName>
    <definedName name="_zx7">#REF!</definedName>
    <definedName name="_zx8" localSheetId="23">#REF!</definedName>
    <definedName name="_zx8" localSheetId="25">#REF!</definedName>
    <definedName name="_zx8" localSheetId="22">#REF!</definedName>
    <definedName name="_zx8" localSheetId="24">#REF!</definedName>
    <definedName name="_zx8" localSheetId="7">#REF!</definedName>
    <definedName name="_zx8">#REF!</definedName>
    <definedName name="_zx9" localSheetId="23">#REF!</definedName>
    <definedName name="_zx9" localSheetId="25">#REF!</definedName>
    <definedName name="_zx9" localSheetId="22">#REF!</definedName>
    <definedName name="_zx9" localSheetId="24">#REF!</definedName>
    <definedName name="_zx9" localSheetId="7">#REF!</definedName>
    <definedName name="_zx9">#REF!</definedName>
    <definedName name="a" localSheetId="23">'[14]EVOPRIX 2004'!#REF!</definedName>
    <definedName name="a" localSheetId="25">'[14]EVOPRIX 2004'!#REF!</definedName>
    <definedName name="a" localSheetId="22">'[14]EVOPRIX 2004'!#REF!</definedName>
    <definedName name="a" localSheetId="24">'[14]EVOPRIX 2004'!#REF!</definedName>
    <definedName name="a" localSheetId="7">'[14]EVOPRIX 2004'!#REF!</definedName>
    <definedName name="a">'[14]EVOPRIX 2004'!#REF!</definedName>
    <definedName name="A_impresión_IM" localSheetId="23">#REF!</definedName>
    <definedName name="A_impresión_IM" localSheetId="25">#REF!</definedName>
    <definedName name="A_impresión_IM" localSheetId="22">#REF!</definedName>
    <definedName name="A_impresión_IM" localSheetId="24">#REF!</definedName>
    <definedName name="A_impresión_IM" localSheetId="7">#REF!</definedName>
    <definedName name="A_impresión_IM">#REF!</definedName>
    <definedName name="A_O_U_T" localSheetId="23">#REF!</definedName>
    <definedName name="A_O_U_T" localSheetId="25">#REF!</definedName>
    <definedName name="A_O_U_T" localSheetId="22">#REF!</definedName>
    <definedName name="A_O_U_T" localSheetId="24">#REF!</definedName>
    <definedName name="A_O_U_T" localSheetId="7">#REF!</definedName>
    <definedName name="A_O_U_T">#REF!</definedName>
    <definedName name="A_V_R" localSheetId="23">#REF!</definedName>
    <definedName name="A_V_R" localSheetId="25">#REF!</definedName>
    <definedName name="A_V_R" localSheetId="22">#REF!</definedName>
    <definedName name="A_V_R" localSheetId="24">#REF!</definedName>
    <definedName name="A_V_R" localSheetId="7">#REF!</definedName>
    <definedName name="A_V_R">#REF!</definedName>
    <definedName name="aa" localSheetId="23" hidden="1">{"'ID(2)'!$E$1:$N$4"}</definedName>
    <definedName name="aa" localSheetId="25" hidden="1">{"'ID(2)'!$E$1:$N$4"}</definedName>
    <definedName name="aa" localSheetId="7" hidden="1">{"'ID(2)'!$E$1:$N$4"}</definedName>
    <definedName name="aa" localSheetId="2" hidden="1">{"'ID(2)'!$E$1:$N$4"}</definedName>
    <definedName name="aa" hidden="1">{"'ID(2)'!$E$1:$N$4"}</definedName>
    <definedName name="AAA" localSheetId="23">#REF!</definedName>
    <definedName name="AAA" localSheetId="25">#REF!</definedName>
    <definedName name="AAA" localSheetId="22">#REF!</definedName>
    <definedName name="AAA" localSheetId="24">#REF!</definedName>
    <definedName name="AAA" localSheetId="7">#REF!</definedName>
    <definedName name="AAA">#REF!</definedName>
    <definedName name="ab"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b"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b"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b"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b"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batpt1">[4]paramètres!$C$72</definedName>
    <definedName name="abatpt2">[4]paramètres!$C$73</definedName>
    <definedName name="ac"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c"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c"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c"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c"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d"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d"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d"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d"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d"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DF"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DF"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DF"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DF"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e" localSheetId="23" hidden="1">{"'ID(2)'!$E$1:$N$4"}</definedName>
    <definedName name="ae" localSheetId="25" hidden="1">{"'ID(2)'!$E$1:$N$4"}</definedName>
    <definedName name="ae" localSheetId="7" hidden="1">{"'ID(2)'!$E$1:$N$4"}</definedName>
    <definedName name="ae" localSheetId="2" hidden="1">{"'ID(2)'!$E$1:$N$4"}</definedName>
    <definedName name="ae" hidden="1">{"'ID(2)'!$E$1:$N$4"}</definedName>
    <definedName name="af" localSheetId="23" hidden="1">{"'ID(2)'!$E$1:$N$4"}</definedName>
    <definedName name="af" localSheetId="25" hidden="1">{"'ID(2)'!$E$1:$N$4"}</definedName>
    <definedName name="af" localSheetId="7" hidden="1">{"'ID(2)'!$E$1:$N$4"}</definedName>
    <definedName name="af" localSheetId="2" hidden="1">{"'ID(2)'!$E$1:$N$4"}</definedName>
    <definedName name="af" hidden="1">{"'ID(2)'!$E$1:$N$4"}</definedName>
    <definedName name="ag"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g"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g"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g"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g"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h"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h"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h"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h"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h"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j"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j"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j"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j"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j"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AM" localSheetId="23">#REF!</definedName>
    <definedName name="AM" localSheetId="25">#REF!</definedName>
    <definedName name="AM" localSheetId="22">#REF!</definedName>
    <definedName name="AM" localSheetId="24">#REF!</definedName>
    <definedName name="AM" localSheetId="7">#REF!</definedName>
    <definedName name="AM">#REF!</definedName>
    <definedName name="AMELIOMU" localSheetId="23">#REF!</definedName>
    <definedName name="AMELIOMU" localSheetId="25">#REF!</definedName>
    <definedName name="AMELIOMU" localSheetId="22">#REF!</definedName>
    <definedName name="AMELIOMU" localSheetId="24">#REF!</definedName>
    <definedName name="AMELIOMU" localSheetId="7">#REF!</definedName>
    <definedName name="AMELIOMU">#REF!</definedName>
    <definedName name="AMELIOPY" localSheetId="23">#REF!</definedName>
    <definedName name="AMELIOPY" localSheetId="25">#REF!</definedName>
    <definedName name="AMELIOPY" localSheetId="22">#REF!</definedName>
    <definedName name="AMELIOPY" localSheetId="24">#REF!</definedName>
    <definedName name="AMELIOPY" localSheetId="7">#REF!</definedName>
    <definedName name="AMELIOPY">#REF!</definedName>
    <definedName name="AMELIORJ" localSheetId="23">#REF!</definedName>
    <definedName name="AMELIORJ" localSheetId="25">#REF!</definedName>
    <definedName name="AMELIORJ" localSheetId="22">#REF!</definedName>
    <definedName name="AMELIORJ" localSheetId="24">#REF!</definedName>
    <definedName name="AMELIORJ" localSheetId="7">#REF!</definedName>
    <definedName name="AMELIORJ">#REF!</definedName>
    <definedName name="AMELIOSX" localSheetId="23">#REF!</definedName>
    <definedName name="AMELIOSX" localSheetId="25">#REF!</definedName>
    <definedName name="AMELIOSX" localSheetId="22">#REF!</definedName>
    <definedName name="AMELIOSX" localSheetId="24">#REF!</definedName>
    <definedName name="AMELIOSX" localSheetId="7">#REF!</definedName>
    <definedName name="AMELIOSX">#REF!</definedName>
    <definedName name="Area_stampa_MI" localSheetId="23">#REF!</definedName>
    <definedName name="Area_stampa_MI" localSheetId="25">#REF!</definedName>
    <definedName name="Area_stampa_MI" localSheetId="22">#REF!</definedName>
    <definedName name="Area_stampa_MI" localSheetId="24">#REF!</definedName>
    <definedName name="Area_stampa_MI" localSheetId="7">#REF!</definedName>
    <definedName name="Area_stampa_MI">#REF!</definedName>
    <definedName name="Arret" localSheetId="23">#REF!</definedName>
    <definedName name="Arret" localSheetId="25">#REF!</definedName>
    <definedName name="Arret" localSheetId="22">#REF!</definedName>
    <definedName name="Arret" localSheetId="24">#REF!</definedName>
    <definedName name="Arret" localSheetId="7">#REF!</definedName>
    <definedName name="Arret">#REF!</definedName>
    <definedName name="AUT">[2]paramètres!$C$17:$C$19</definedName>
    <definedName name="b"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b"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b"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b"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base" localSheetId="23">#REF!</definedName>
    <definedName name="base" localSheetId="25">#REF!</definedName>
    <definedName name="base" localSheetId="22">#REF!</definedName>
    <definedName name="base" localSheetId="24">#REF!</definedName>
    <definedName name="base" localSheetId="7">#REF!</definedName>
    <definedName name="base">#REF!</definedName>
    <definedName name="berlingo1" localSheetId="23">#REF!</definedName>
    <definedName name="berlingo1" localSheetId="25">#REF!</definedName>
    <definedName name="berlingo1" localSheetId="22">#REF!</definedName>
    <definedName name="berlingo1" localSheetId="24">#REF!</definedName>
    <definedName name="berlingo1" localSheetId="7">#REF!</definedName>
    <definedName name="berlingo1">#REF!</definedName>
    <definedName name="berlingo10" localSheetId="23">#REF!</definedName>
    <definedName name="berlingo10" localSheetId="25">#REF!</definedName>
    <definedName name="berlingo10" localSheetId="22">#REF!</definedName>
    <definedName name="berlingo10" localSheetId="24">#REF!</definedName>
    <definedName name="berlingo10" localSheetId="7">#REF!</definedName>
    <definedName name="berlingo10">#REF!</definedName>
    <definedName name="berlingo11" localSheetId="23">#REF!</definedName>
    <definedName name="berlingo11" localSheetId="25">#REF!</definedName>
    <definedName name="berlingo11" localSheetId="22">#REF!</definedName>
    <definedName name="berlingo11" localSheetId="24">#REF!</definedName>
    <definedName name="berlingo11" localSheetId="7">#REF!</definedName>
    <definedName name="berlingo11">#REF!</definedName>
    <definedName name="berlingo12" localSheetId="23">#REF!</definedName>
    <definedName name="berlingo12" localSheetId="25">#REF!</definedName>
    <definedName name="berlingo12" localSheetId="22">#REF!</definedName>
    <definedName name="berlingo12" localSheetId="24">#REF!</definedName>
    <definedName name="berlingo12" localSheetId="7">#REF!</definedName>
    <definedName name="berlingo12">#REF!</definedName>
    <definedName name="berlingo2" localSheetId="23">#REF!</definedName>
    <definedName name="berlingo2" localSheetId="25">#REF!</definedName>
    <definedName name="berlingo2" localSheetId="22">#REF!</definedName>
    <definedName name="berlingo2" localSheetId="24">#REF!</definedName>
    <definedName name="berlingo2" localSheetId="7">#REF!</definedName>
    <definedName name="berlingo2">#REF!</definedName>
    <definedName name="berlingo3" localSheetId="23">#REF!</definedName>
    <definedName name="berlingo3" localSheetId="25">#REF!</definedName>
    <definedName name="berlingo3" localSheetId="22">#REF!</definedName>
    <definedName name="berlingo3" localSheetId="24">#REF!</definedName>
    <definedName name="berlingo3" localSheetId="7">#REF!</definedName>
    <definedName name="berlingo3">#REF!</definedName>
    <definedName name="berlingo4" localSheetId="23">#REF!</definedName>
    <definedName name="berlingo4" localSheetId="25">#REF!</definedName>
    <definedName name="berlingo4" localSheetId="22">#REF!</definedName>
    <definedName name="berlingo4" localSheetId="24">#REF!</definedName>
    <definedName name="berlingo4" localSheetId="7">#REF!</definedName>
    <definedName name="berlingo4">#REF!</definedName>
    <definedName name="berlingo5" localSheetId="23">#REF!</definedName>
    <definedName name="berlingo5" localSheetId="25">#REF!</definedName>
    <definedName name="berlingo5" localSheetId="22">#REF!</definedName>
    <definedName name="berlingo5" localSheetId="24">#REF!</definedName>
    <definedName name="berlingo5" localSheetId="7">#REF!</definedName>
    <definedName name="berlingo5">#REF!</definedName>
    <definedName name="berlingo6" localSheetId="23">#REF!</definedName>
    <definedName name="berlingo6" localSheetId="25">#REF!</definedName>
    <definedName name="berlingo6" localSheetId="22">#REF!</definedName>
    <definedName name="berlingo6" localSheetId="24">#REF!</definedName>
    <definedName name="berlingo6" localSheetId="7">#REF!</definedName>
    <definedName name="berlingo6">#REF!</definedName>
    <definedName name="berlingo7" localSheetId="23">#REF!</definedName>
    <definedName name="berlingo7" localSheetId="25">#REF!</definedName>
    <definedName name="berlingo7" localSheetId="22">#REF!</definedName>
    <definedName name="berlingo7" localSheetId="24">#REF!</definedName>
    <definedName name="berlingo7" localSheetId="7">#REF!</definedName>
    <definedName name="berlingo7">#REF!</definedName>
    <definedName name="berlingo8" localSheetId="23">#REF!</definedName>
    <definedName name="berlingo8" localSheetId="25">#REF!</definedName>
    <definedName name="berlingo8" localSheetId="22">#REF!</definedName>
    <definedName name="berlingo8" localSheetId="24">#REF!</definedName>
    <definedName name="berlingo8" localSheetId="7">#REF!</definedName>
    <definedName name="berlingo8">#REF!</definedName>
    <definedName name="berlingo9" localSheetId="23">#REF!</definedName>
    <definedName name="berlingo9" localSheetId="25">#REF!</definedName>
    <definedName name="berlingo9" localSheetId="22">#REF!</definedName>
    <definedName name="berlingo9" localSheetId="24">#REF!</definedName>
    <definedName name="berlingo9" localSheetId="7">#REF!</definedName>
    <definedName name="berlingo9">#REF!</definedName>
    <definedName name="BIJLAGE" localSheetId="23">#REF!</definedName>
    <definedName name="BIJLAGE" localSheetId="25">#REF!</definedName>
    <definedName name="BIJLAGE" localSheetId="22">#REF!</definedName>
    <definedName name="BIJLAGE" localSheetId="24">#REF!</definedName>
    <definedName name="BIJLAGE" localSheetId="7">#REF!</definedName>
    <definedName name="BIJLAGE">#REF!</definedName>
    <definedName name="BUDGET_VP">[15]saxo!$L$1</definedName>
    <definedName name="c_151" localSheetId="23">#REF!</definedName>
    <definedName name="c_151" localSheetId="25">#REF!</definedName>
    <definedName name="c_151" localSheetId="22">#REF!</definedName>
    <definedName name="c_151" localSheetId="24">#REF!</definedName>
    <definedName name="c_151" localSheetId="7">#REF!</definedName>
    <definedName name="c_151">#REF!</definedName>
    <definedName name="c_1510" localSheetId="23">#REF!</definedName>
    <definedName name="c_1510" localSheetId="25">#REF!</definedName>
    <definedName name="c_1510" localSheetId="22">#REF!</definedName>
    <definedName name="c_1510" localSheetId="24">#REF!</definedName>
    <definedName name="c_1510" localSheetId="7">#REF!</definedName>
    <definedName name="c_1510">#REF!</definedName>
    <definedName name="c_1511" localSheetId="23">#REF!</definedName>
    <definedName name="c_1511" localSheetId="25">#REF!</definedName>
    <definedName name="c_1511" localSheetId="22">#REF!</definedName>
    <definedName name="c_1511" localSheetId="24">#REF!</definedName>
    <definedName name="c_1511" localSheetId="7">#REF!</definedName>
    <definedName name="c_1511">#REF!</definedName>
    <definedName name="c_1512" localSheetId="23">#REF!</definedName>
    <definedName name="c_1512" localSheetId="25">#REF!</definedName>
    <definedName name="c_1512" localSheetId="22">#REF!</definedName>
    <definedName name="c_1512" localSheetId="24">#REF!</definedName>
    <definedName name="c_1512" localSheetId="7">#REF!</definedName>
    <definedName name="c_1512">#REF!</definedName>
    <definedName name="c_152" localSheetId="23">#REF!</definedName>
    <definedName name="c_152" localSheetId="25">#REF!</definedName>
    <definedName name="c_152" localSheetId="22">#REF!</definedName>
    <definedName name="c_152" localSheetId="24">#REF!</definedName>
    <definedName name="c_152" localSheetId="7">#REF!</definedName>
    <definedName name="c_152">#REF!</definedName>
    <definedName name="c_153" localSheetId="23">#REF!</definedName>
    <definedName name="c_153" localSheetId="25">#REF!</definedName>
    <definedName name="c_153" localSheetId="22">#REF!</definedName>
    <definedName name="c_153" localSheetId="24">#REF!</definedName>
    <definedName name="c_153" localSheetId="7">#REF!</definedName>
    <definedName name="c_153">#REF!</definedName>
    <definedName name="c_154" localSheetId="23">#REF!</definedName>
    <definedName name="c_154" localSheetId="25">#REF!</definedName>
    <definedName name="c_154" localSheetId="22">#REF!</definedName>
    <definedName name="c_154" localSheetId="24">#REF!</definedName>
    <definedName name="c_154" localSheetId="7">#REF!</definedName>
    <definedName name="c_154">#REF!</definedName>
    <definedName name="c_155" localSheetId="23">#REF!</definedName>
    <definedName name="c_155" localSheetId="25">#REF!</definedName>
    <definedName name="c_155" localSheetId="22">#REF!</definedName>
    <definedName name="c_155" localSheetId="24">#REF!</definedName>
    <definedName name="c_155" localSheetId="7">#REF!</definedName>
    <definedName name="c_155">#REF!</definedName>
    <definedName name="c_156" localSheetId="23">#REF!</definedName>
    <definedName name="c_156" localSheetId="25">#REF!</definedName>
    <definedName name="c_156" localSheetId="22">#REF!</definedName>
    <definedName name="c_156" localSheetId="24">#REF!</definedName>
    <definedName name="c_156" localSheetId="7">#REF!</definedName>
    <definedName name="c_156">#REF!</definedName>
    <definedName name="c_157" localSheetId="23">#REF!</definedName>
    <definedName name="c_157" localSheetId="25">#REF!</definedName>
    <definedName name="c_157" localSheetId="22">#REF!</definedName>
    <definedName name="c_157" localSheetId="24">#REF!</definedName>
    <definedName name="c_157" localSheetId="7">#REF!</definedName>
    <definedName name="c_157">#REF!</definedName>
    <definedName name="c_158" localSheetId="23">#REF!</definedName>
    <definedName name="c_158" localSheetId="25">#REF!</definedName>
    <definedName name="c_158" localSheetId="22">#REF!</definedName>
    <definedName name="c_158" localSheetId="24">#REF!</definedName>
    <definedName name="c_158" localSheetId="7">#REF!</definedName>
    <definedName name="c_158">#REF!</definedName>
    <definedName name="c_159" localSheetId="23">#REF!</definedName>
    <definedName name="c_159" localSheetId="25">#REF!</definedName>
    <definedName name="c_159" localSheetId="22">#REF!</definedName>
    <definedName name="c_159" localSheetId="24">#REF!</definedName>
    <definedName name="c_159" localSheetId="7">#REF!</definedName>
    <definedName name="c_159">#REF!</definedName>
    <definedName name="CAD_J" localSheetId="23">#REF!</definedName>
    <definedName name="CAD_J" localSheetId="25">#REF!</definedName>
    <definedName name="CAD_J" localSheetId="22">#REF!</definedName>
    <definedName name="CAD_J" localSheetId="24">#REF!</definedName>
    <definedName name="CAD_J" localSheetId="7">#REF!</definedName>
    <definedName name="CAD_J">#REF!</definedName>
    <definedName name="CadencesE16" localSheetId="23">#REF!</definedName>
    <definedName name="CadencesE16" localSheetId="25">#REF!</definedName>
    <definedName name="CadencesE16" localSheetId="22">#REF!</definedName>
    <definedName name="CadencesE16" localSheetId="24">#REF!</definedName>
    <definedName name="CadencesE16" localSheetId="7">#REF!</definedName>
    <definedName name="CadencesE16">#REF!</definedName>
    <definedName name="CALC" localSheetId="23">#REF!</definedName>
    <definedName name="CALC" localSheetId="25">#REF!</definedName>
    <definedName name="CALC" localSheetId="22">#REF!</definedName>
    <definedName name="CALC" localSheetId="24">#REF!</definedName>
    <definedName name="CALC" localSheetId="7">#REF!</definedName>
    <definedName name="CALC">#REF!</definedName>
    <definedName name="Carattere" localSheetId="23">#REF!</definedName>
    <definedName name="Carattere" localSheetId="25">#REF!</definedName>
    <definedName name="Carattere" localSheetId="22">#REF!</definedName>
    <definedName name="Carattere" localSheetId="24">#REF!</definedName>
    <definedName name="Carattere" localSheetId="7">#REF!</definedName>
    <definedName name="Carattere">#REF!</definedName>
    <definedName name="carte" localSheetId="23">#REF!</definedName>
    <definedName name="carte" localSheetId="25">#REF!</definedName>
    <definedName name="carte" localSheetId="22">#REF!</definedName>
    <definedName name="carte" localSheetId="24">#REF!</definedName>
    <definedName name="carte" localSheetId="7">#REF!</definedName>
    <definedName name="carte">#REF!</definedName>
    <definedName name="carte_plus" localSheetId="23">#REF!</definedName>
    <definedName name="carte_plus" localSheetId="25">#REF!</definedName>
    <definedName name="carte_plus" localSheetId="22">#REF!</definedName>
    <definedName name="carte_plus" localSheetId="24">#REF!</definedName>
    <definedName name="carte_plus" localSheetId="7">#REF!</definedName>
    <definedName name="carte_plus">#REF!</definedName>
    <definedName name="CC">[2]paramètres!$C$31:$C$32</definedName>
    <definedName name="CC1diesel">[16]Constanten!$B$9</definedName>
    <definedName name="CC1lengte">[16]Constanten!$B$1</definedName>
    <definedName name="CC2diesel">[16]Constanten!$B$10</definedName>
    <definedName name="CC2lengte">[16]Constanten!$B$2</definedName>
    <definedName name="CC3diesel">[16]Constanten!$B$11</definedName>
    <definedName name="CC3lengte">[16]Constanten!$B$3</definedName>
    <definedName name="CCH" localSheetId="23">[17]VOL_CH!#REF!</definedName>
    <definedName name="CCH" localSheetId="25">[17]VOL_CH!#REF!</definedName>
    <definedName name="CCH" localSheetId="22">[17]VOL_CH!#REF!</definedName>
    <definedName name="CCH" localSheetId="24">[17]VOL_CH!#REF!</definedName>
    <definedName name="CCH" localSheetId="7">[17]VOL_CH!#REF!</definedName>
    <definedName name="CCH">[17]VOL_CH!#REF!</definedName>
    <definedName name="cd" localSheetId="23">[18]VOL_CH!#REF!</definedName>
    <definedName name="cd" localSheetId="25">[18]VOL_CH!#REF!</definedName>
    <definedName name="cd" localSheetId="22">[18]VOL_CH!#REF!</definedName>
    <definedName name="cd" localSheetId="24">[18]VOL_CH!#REF!</definedName>
    <definedName name="cd" localSheetId="7">[18]VOL_CH!#REF!</definedName>
    <definedName name="cd">[18]VOL_CH!#REF!</definedName>
    <definedName name="Citroën">[5]Remises!$B$2</definedName>
    <definedName name="co2tgd">[16]Constanten!$B$14</definedName>
    <definedName name="CodeLCDV" localSheetId="23">#REF!</definedName>
    <definedName name="CodeLCDV" localSheetId="25">#REF!</definedName>
    <definedName name="CodeLCDV" localSheetId="22">#REF!</definedName>
    <definedName name="CodeLCDV" localSheetId="24">#REF!</definedName>
    <definedName name="CodeLCDV" localSheetId="7">#REF!</definedName>
    <definedName name="CodeLCDV">#REF!</definedName>
    <definedName name="Coef106" localSheetId="23">#REF!</definedName>
    <definedName name="Coef106" localSheetId="25">#REF!</definedName>
    <definedName name="Coef106" localSheetId="22">#REF!</definedName>
    <definedName name="Coef106" localSheetId="24">#REF!</definedName>
    <definedName name="Coef106" localSheetId="7">#REF!</definedName>
    <definedName name="Coef106">#REF!</definedName>
    <definedName name="Coef206" localSheetId="23">#REF!</definedName>
    <definedName name="Coef206" localSheetId="25">#REF!</definedName>
    <definedName name="Coef206" localSheetId="22">#REF!</definedName>
    <definedName name="Coef206" localSheetId="24">#REF!</definedName>
    <definedName name="Coef206" localSheetId="7">#REF!</definedName>
    <definedName name="Coef206">#REF!</definedName>
    <definedName name="CoefC2" localSheetId="23">#REF!</definedName>
    <definedName name="CoefC2" localSheetId="25">#REF!</definedName>
    <definedName name="CoefC2" localSheetId="22">#REF!</definedName>
    <definedName name="CoefC2" localSheetId="24">#REF!</definedName>
    <definedName name="CoefC2" localSheetId="7">#REF!</definedName>
    <definedName name="CoefC2">#REF!</definedName>
    <definedName name="CoefC3pluriel" localSheetId="23">#REF!</definedName>
    <definedName name="CoefC3pluriel" localSheetId="25">#REF!</definedName>
    <definedName name="CoefC3pluriel" localSheetId="22">#REF!</definedName>
    <definedName name="CoefC3pluriel" localSheetId="24">#REF!</definedName>
    <definedName name="CoefC3pluriel" localSheetId="7">#REF!</definedName>
    <definedName name="CoefC3pluriel">#REF!</definedName>
    <definedName name="COM">[2]paramètres!$C$4:$C$6</definedName>
    <definedName name="com10a" localSheetId="23">#REF!</definedName>
    <definedName name="com10a" localSheetId="25">#REF!</definedName>
    <definedName name="com10a" localSheetId="22">#REF!</definedName>
    <definedName name="com10a" localSheetId="24">#REF!</definedName>
    <definedName name="com10a" localSheetId="7">#REF!</definedName>
    <definedName name="com10a">#REF!</definedName>
    <definedName name="com11a" localSheetId="23">#REF!</definedName>
    <definedName name="com11a" localSheetId="25">#REF!</definedName>
    <definedName name="com11a" localSheetId="22">#REF!</definedName>
    <definedName name="com11a" localSheetId="24">#REF!</definedName>
    <definedName name="com11a" localSheetId="7">#REF!</definedName>
    <definedName name="com11a">#REF!</definedName>
    <definedName name="com12a" localSheetId="23">#REF!</definedName>
    <definedName name="com12a" localSheetId="25">#REF!</definedName>
    <definedName name="com12a" localSheetId="22">#REF!</definedName>
    <definedName name="com12a" localSheetId="24">#REF!</definedName>
    <definedName name="com12a" localSheetId="7">#REF!</definedName>
    <definedName name="com12a">#REF!</definedName>
    <definedName name="com1a" localSheetId="23">#REF!</definedName>
    <definedName name="com1a" localSheetId="25">#REF!</definedName>
    <definedName name="com1a" localSheetId="22">#REF!</definedName>
    <definedName name="com1a" localSheetId="24">#REF!</definedName>
    <definedName name="com1a" localSheetId="7">#REF!</definedName>
    <definedName name="com1a">#REF!</definedName>
    <definedName name="com2a" localSheetId="23">#REF!</definedName>
    <definedName name="com2a" localSheetId="25">#REF!</definedName>
    <definedName name="com2a" localSheetId="22">#REF!</definedName>
    <definedName name="com2a" localSheetId="24">#REF!</definedName>
    <definedName name="com2a" localSheetId="7">#REF!</definedName>
    <definedName name="com2a">#REF!</definedName>
    <definedName name="com3a" localSheetId="23">#REF!</definedName>
    <definedName name="com3a" localSheetId="25">#REF!</definedName>
    <definedName name="com3a" localSheetId="22">#REF!</definedName>
    <definedName name="com3a" localSheetId="24">#REF!</definedName>
    <definedName name="com3a" localSheetId="7">#REF!</definedName>
    <definedName name="com3a">#REF!</definedName>
    <definedName name="com4a" localSheetId="23">#REF!</definedName>
    <definedName name="com4a" localSheetId="25">#REF!</definedName>
    <definedName name="com4a" localSheetId="22">#REF!</definedName>
    <definedName name="com4a" localSheetId="24">#REF!</definedName>
    <definedName name="com4a" localSheetId="7">#REF!</definedName>
    <definedName name="com4a">#REF!</definedName>
    <definedName name="com5a" localSheetId="23">#REF!</definedName>
    <definedName name="com5a" localSheetId="25">#REF!</definedName>
    <definedName name="com5a" localSheetId="22">#REF!</definedName>
    <definedName name="com5a" localSheetId="24">#REF!</definedName>
    <definedName name="com5a" localSheetId="7">#REF!</definedName>
    <definedName name="com5a">#REF!</definedName>
    <definedName name="com6a" localSheetId="23">#REF!</definedName>
    <definedName name="com6a" localSheetId="25">#REF!</definedName>
    <definedName name="com6a" localSheetId="22">#REF!</definedName>
    <definedName name="com6a" localSheetId="24">#REF!</definedName>
    <definedName name="com6a" localSheetId="7">#REF!</definedName>
    <definedName name="com6a">#REF!</definedName>
    <definedName name="com7a" localSheetId="23">#REF!</definedName>
    <definedName name="com7a" localSheetId="25">#REF!</definedName>
    <definedName name="com7a" localSheetId="22">#REF!</definedName>
    <definedName name="com7a" localSheetId="24">#REF!</definedName>
    <definedName name="com7a" localSheetId="7">#REF!</definedName>
    <definedName name="com7a">#REF!</definedName>
    <definedName name="com8a" localSheetId="23">#REF!</definedName>
    <definedName name="com8a" localSheetId="25">#REF!</definedName>
    <definedName name="com8a" localSheetId="22">#REF!</definedName>
    <definedName name="com8a" localSheetId="24">#REF!</definedName>
    <definedName name="com8a" localSheetId="7">#REF!</definedName>
    <definedName name="com8a">#REF!</definedName>
    <definedName name="com9a" localSheetId="23">#REF!</definedName>
    <definedName name="com9a" localSheetId="25">#REF!</definedName>
    <definedName name="com9a" localSheetId="22">#REF!</definedName>
    <definedName name="com9a" localSheetId="24">#REF!</definedName>
    <definedName name="com9a" localSheetId="7">#REF!</definedName>
    <definedName name="com9a">#REF!</definedName>
    <definedName name="Commentaire" localSheetId="23">#REF!</definedName>
    <definedName name="Commentaire" localSheetId="25">#REF!</definedName>
    <definedName name="Commentaire" localSheetId="22">#REF!</definedName>
    <definedName name="Commentaire" localSheetId="24">#REF!</definedName>
    <definedName name="Commentaire" localSheetId="7">#REF!</definedName>
    <definedName name="Commentaire">#REF!</definedName>
    <definedName name="Contrôle" localSheetId="23">#REF!</definedName>
    <definedName name="Contrôle" localSheetId="25">#REF!</definedName>
    <definedName name="Contrôle" localSheetId="22">#REF!</definedName>
    <definedName name="Contrôle" localSheetId="24">#REF!</definedName>
    <definedName name="Contrôle" localSheetId="7">#REF!</definedName>
    <definedName name="Contrôle">#REF!</definedName>
    <definedName name="Conv" localSheetId="23">' Berlingo Multispace'!Conv</definedName>
    <definedName name="Conv" localSheetId="25">' Berlingo Multispace OKT '!Conv</definedName>
    <definedName name="Conv" localSheetId="7">'C3 Picasso Feel Edition '!Conv</definedName>
    <definedName name="Conv" localSheetId="2">'C-Zero'!Conv</definedName>
    <definedName name="Conv">[0]!Conv</definedName>
    <definedName name="Convertir_entregas" localSheetId="23">' Berlingo Multispace'!Convertir_entregas</definedName>
    <definedName name="Convertir_entregas" localSheetId="25">' Berlingo Multispace OKT '!Convertir_entregas</definedName>
    <definedName name="Convertir_entregas" localSheetId="7">'C3 Picasso Feel Edition '!Convertir_entregas</definedName>
    <definedName name="Convertir_entregas" localSheetId="2">'C-Zero'!Convertir_entregas</definedName>
    <definedName name="Convertir_entregas">[0]!Convertir_entregas</definedName>
    <definedName name="d" localSheetId="23">#REF!</definedName>
    <definedName name="d" localSheetId="25">#REF!</definedName>
    <definedName name="d" localSheetId="22">#REF!</definedName>
    <definedName name="d" localSheetId="24">#REF!</definedName>
    <definedName name="d" localSheetId="7">#REF!</definedName>
    <definedName name="d">#REF!</definedName>
    <definedName name="D_E_C" localSheetId="23">#REF!</definedName>
    <definedName name="D_E_C" localSheetId="25">#REF!</definedName>
    <definedName name="D_E_C" localSheetId="22">#REF!</definedName>
    <definedName name="D_E_C" localSheetId="24">#REF!</definedName>
    <definedName name="D_E_C" localSheetId="7">#REF!</definedName>
    <definedName name="D_E_C">#REF!</definedName>
    <definedName name="D5Exclusive16110">[19]HypoPxC4!$B$11</definedName>
    <definedName name="D5Exclusive20136">[19]HypoPxC4!$B$12</definedName>
    <definedName name="D5SX16110">[19]HypoPxC4!$B$8</definedName>
    <definedName name="D5SX1690">[19]HypoPxC4!$B$6</definedName>
    <definedName name="D5SXPack16110">[19]HypoPxC4!$B$9</definedName>
    <definedName name="D5SXPack1690">[19]HypoPxC4!$B$7</definedName>
    <definedName name="D5VTRPack16110">[19]HypoPxC4!$B$10</definedName>
    <definedName name="D5X1690">[19]HypoPxC4!$B$5</definedName>
    <definedName name="dadc5">[4]paramètres!$B$41</definedName>
    <definedName name="DateEtHeure" localSheetId="23">#REF!</definedName>
    <definedName name="DateEtHeure" localSheetId="25">#REF!</definedName>
    <definedName name="DateEtHeure" localSheetId="22">#REF!</definedName>
    <definedName name="DateEtHeure" localSheetId="24">#REF!</definedName>
    <definedName name="DateEtHeure" localSheetId="7">#REF!</definedName>
    <definedName name="DateEtHeure">#REF!</definedName>
    <definedName name="dd">'[20]PVR FRA'!$A$1:$N$34</definedName>
    <definedName name="Décalage" localSheetId="23">#REF!</definedName>
    <definedName name="Décalage" localSheetId="25">#REF!</definedName>
    <definedName name="Décalage" localSheetId="22">#REF!</definedName>
    <definedName name="Décalage" localSheetId="24">#REF!</definedName>
    <definedName name="Décalage" localSheetId="7">#REF!</definedName>
    <definedName name="Décalage">#REF!</definedName>
    <definedName name="détail_marges" localSheetId="23">#REF!</definedName>
    <definedName name="détail_marges" localSheetId="25">#REF!</definedName>
    <definedName name="détail_marges" localSheetId="22">#REF!</definedName>
    <definedName name="détail_marges" localSheetId="24">#REF!</definedName>
    <definedName name="détail_marges" localSheetId="7">#REF!</definedName>
    <definedName name="détail_marges">#REF!</definedName>
    <definedName name="détMARGE" localSheetId="23">#REF!</definedName>
    <definedName name="détMARGE" localSheetId="25">#REF!</definedName>
    <definedName name="détMARGE" localSheetId="22">#REF!</definedName>
    <definedName name="détMARGE" localSheetId="24">#REF!</definedName>
    <definedName name="détMARGE" localSheetId="7">#REF!</definedName>
    <definedName name="détMARGE">#REF!</definedName>
    <definedName name="détPRF1" localSheetId="23">#REF!</definedName>
    <definedName name="détPRF1" localSheetId="25">#REF!</definedName>
    <definedName name="détPRF1" localSheetId="22">#REF!</definedName>
    <definedName name="détPRF1" localSheetId="24">#REF!</definedName>
    <definedName name="détPRF1" localSheetId="7">#REF!</definedName>
    <definedName name="détPRF1">#REF!</definedName>
    <definedName name="détPRF2" localSheetId="23">#REF!</definedName>
    <definedName name="détPRF2" localSheetId="25">#REF!</definedName>
    <definedName name="détPRF2" localSheetId="22">#REF!</definedName>
    <definedName name="détPRF2" localSheetId="24">#REF!</definedName>
    <definedName name="détPRF2" localSheetId="7">#REF!</definedName>
    <definedName name="détPRF2">#REF!</definedName>
    <definedName name="Devise" localSheetId="23">#REF!</definedName>
    <definedName name="Devise" localSheetId="25">#REF!</definedName>
    <definedName name="Devise" localSheetId="22">#REF!</definedName>
    <definedName name="Devise" localSheetId="24">#REF!</definedName>
    <definedName name="Devise" localSheetId="7">#REF!</definedName>
    <definedName name="Devise">#REF!</definedName>
    <definedName name="DIFERENC" localSheetId="23">#REF!</definedName>
    <definedName name="DIFERENC" localSheetId="25">#REF!</definedName>
    <definedName name="DIFERENC" localSheetId="22">#REF!</definedName>
    <definedName name="DIFERENC" localSheetId="24">#REF!</definedName>
    <definedName name="DIFERENC" localSheetId="7">#REF!</definedName>
    <definedName name="DIFERENC">#REF!</definedName>
    <definedName name="duduf" localSheetId="23">#REF!</definedName>
    <definedName name="duduf" localSheetId="25">#REF!</definedName>
    <definedName name="duduf" localSheetId="22">#REF!</definedName>
    <definedName name="duduf" localSheetId="24">#REF!</definedName>
    <definedName name="duduf" localSheetId="7">#REF!</definedName>
    <definedName name="duduf">#REF!</definedName>
    <definedName name="E">[21]volumes!$A$1</definedName>
    <definedName name="E3VTR14">[22]HypoPxC4!$B$6</definedName>
    <definedName name="E3VTR16">[22]HypoPxC4!$B$7</definedName>
    <definedName name="E3VTRPack16">[22]HypoPxC4!$B$8</definedName>
    <definedName name="E3VTRPack16BVA">[22]HypoPxC4!$B$9</definedName>
    <definedName name="E3VTS20">[22]HypoPxC4!$B$10</definedName>
    <definedName name="E3X14">[5]HypoPxC4!$B$5</definedName>
    <definedName name="E5Exclusive16">[5]HypoPxC4!$B$11</definedName>
    <definedName name="E5Exclusive16BVA">[5]HypoPxC4!$B$12</definedName>
    <definedName name="E5SX14">[5]HypoPxC4!$B$6</definedName>
    <definedName name="E5SX16">[5]HypoPxC4!$B$7</definedName>
    <definedName name="E5SXPack16">[5]HypoPxC4!$B$8</definedName>
    <definedName name="E5SXPack16BVA">[5]HypoPxC4!$B$9</definedName>
    <definedName name="E5VTRPack16">[5]HypoPxC4!$B$10</definedName>
    <definedName name="E5X14">[5]HypoPxC4!$B$5</definedName>
    <definedName name="ECARTS" localSheetId="23">[23]B587_SUISSE!#REF!</definedName>
    <definedName name="ECARTS" localSheetId="25">[23]B587_SUISSE!#REF!</definedName>
    <definedName name="ECARTS" localSheetId="22">[23]B587_SUISSE!#REF!</definedName>
    <definedName name="ECARTS" localSheetId="24">[23]B587_SUISSE!#REF!</definedName>
    <definedName name="ECARTS" localSheetId="7">[23]B587_SUISSE!#REF!</definedName>
    <definedName name="ECARTS">[23]B587_SUISSE!#REF!</definedName>
    <definedName name="ECO_90G" localSheetId="23">'[24]PRF et PVR CHIFFRAGE CEP'!#REF!</definedName>
    <definedName name="ECO_90G" localSheetId="25">'[24]PRF et PVR CHIFFRAGE CEP'!#REF!</definedName>
    <definedName name="ECO_90G" localSheetId="22">'[24]PRF et PVR CHIFFRAGE CEP'!#REF!</definedName>
    <definedName name="ECO_90G" localSheetId="24">'[24]PRF et PVR CHIFFRAGE CEP'!#REF!</definedName>
    <definedName name="ECO_90G" localSheetId="7">'[24]PRF et PVR CHIFFRAGE CEP'!#REF!</definedName>
    <definedName name="ECO_90G">'[24]PRF et PVR CHIFFRAGE CEP'!#REF!</definedName>
    <definedName name="eeeee"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eeeee"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eeeee"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eeeee"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eeeee"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eight" localSheetId="23">'[25]UK Proforma Price List - Cars'!#REF!</definedName>
    <definedName name="eight" localSheetId="25">'[25]UK Proforma Price List - Cars'!#REF!</definedName>
    <definedName name="eight" localSheetId="22">'[25]UK Proforma Price List - Cars'!#REF!</definedName>
    <definedName name="eight" localSheetId="24">'[25]UK Proforma Price List - Cars'!#REF!</definedName>
    <definedName name="eight" localSheetId="7">'[25]UK Proforma Price List - Cars'!#REF!</definedName>
    <definedName name="eight">'[25]UK Proforma Price List - Cars'!#REF!</definedName>
    <definedName name="ENTREGAS_CLIENTE" localSheetId="23">#REF!</definedName>
    <definedName name="ENTREGAS_CLIENTE" localSheetId="25">#REF!</definedName>
    <definedName name="ENTREGAS_CLIENTE" localSheetId="22">#REF!</definedName>
    <definedName name="ENTREGAS_CLIENTE" localSheetId="24">#REF!</definedName>
    <definedName name="ENTREGAS_CLIENTE" localSheetId="7">#REF!</definedName>
    <definedName name="ENTREGAS_CLIENTE">#REF!</definedName>
    <definedName name="ENTREGAS_RAC" localSheetId="23">#REF!</definedName>
    <definedName name="ENTREGAS_RAC" localSheetId="25">#REF!</definedName>
    <definedName name="ENTREGAS_RAC" localSheetId="22">#REF!</definedName>
    <definedName name="ENTREGAS_RAC" localSheetId="24">#REF!</definedName>
    <definedName name="ENTREGAS_RAC" localSheetId="7">#REF!</definedName>
    <definedName name="ENTREGAS_RAC">#REF!</definedName>
    <definedName name="ENTREGAS_TOTALES" localSheetId="23">#REF!</definedName>
    <definedName name="ENTREGAS_TOTALES" localSheetId="25">#REF!</definedName>
    <definedName name="ENTREGAS_TOTALES" localSheetId="22">#REF!</definedName>
    <definedName name="ENTREGAS_TOTALES" localSheetId="24">#REF!</definedName>
    <definedName name="ENTREGAS_TOTALES" localSheetId="7">#REF!</definedName>
    <definedName name="ENTREGAS_TOTALES">#REF!</definedName>
    <definedName name="essence"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essence"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essence"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essence"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EUR">'[26]Proposition marges CE'!$D$27</definedName>
    <definedName name="Euro" localSheetId="23">#REF!</definedName>
    <definedName name="Euro" localSheetId="25">#REF!</definedName>
    <definedName name="Euro" localSheetId="22">#REF!</definedName>
    <definedName name="Euro" localSheetId="24">#REF!</definedName>
    <definedName name="Euro" localSheetId="7">#REF!</definedName>
    <definedName name="Euro">#REF!</definedName>
    <definedName name="evasion1" localSheetId="23">#REF!</definedName>
    <definedName name="evasion1" localSheetId="25">#REF!</definedName>
    <definedName name="evasion1" localSheetId="22">#REF!</definedName>
    <definedName name="evasion1" localSheetId="24">#REF!</definedName>
    <definedName name="evasion1" localSheetId="7">#REF!</definedName>
    <definedName name="evasion1">#REF!</definedName>
    <definedName name="evasion10" localSheetId="23">#REF!</definedName>
    <definedName name="evasion10" localSheetId="25">#REF!</definedName>
    <definedName name="evasion10" localSheetId="22">#REF!</definedName>
    <definedName name="evasion10" localSheetId="24">#REF!</definedName>
    <definedName name="evasion10" localSheetId="7">#REF!</definedName>
    <definedName name="evasion10">#REF!</definedName>
    <definedName name="evasion11" localSheetId="23">#REF!</definedName>
    <definedName name="evasion11" localSheetId="25">#REF!</definedName>
    <definedName name="evasion11" localSheetId="22">#REF!</definedName>
    <definedName name="evasion11" localSheetId="24">#REF!</definedName>
    <definedName name="evasion11" localSheetId="7">#REF!</definedName>
    <definedName name="evasion11">#REF!</definedName>
    <definedName name="evasion12" localSheetId="23">#REF!</definedName>
    <definedName name="evasion12" localSheetId="25">#REF!</definedName>
    <definedName name="evasion12" localSheetId="22">#REF!</definedName>
    <definedName name="evasion12" localSheetId="24">#REF!</definedName>
    <definedName name="evasion12" localSheetId="7">#REF!</definedName>
    <definedName name="evasion12">#REF!</definedName>
    <definedName name="evasion2" localSheetId="23">#REF!</definedName>
    <definedName name="evasion2" localSheetId="25">#REF!</definedName>
    <definedName name="evasion2" localSheetId="22">#REF!</definedName>
    <definedName name="evasion2" localSheetId="24">#REF!</definedName>
    <definedName name="evasion2" localSheetId="7">#REF!</definedName>
    <definedName name="evasion2">#REF!</definedName>
    <definedName name="evasion3" localSheetId="23">#REF!</definedName>
    <definedName name="evasion3" localSheetId="25">#REF!</definedName>
    <definedName name="evasion3" localSheetId="22">#REF!</definedName>
    <definedName name="evasion3" localSheetId="24">#REF!</definedName>
    <definedName name="evasion3" localSheetId="7">#REF!</definedName>
    <definedName name="evasion3">#REF!</definedName>
    <definedName name="evasion4" localSheetId="23">#REF!</definedName>
    <definedName name="evasion4" localSheetId="25">#REF!</definedName>
    <definedName name="evasion4" localSheetId="22">#REF!</definedName>
    <definedName name="evasion4" localSheetId="24">#REF!</definedName>
    <definedName name="evasion4" localSheetId="7">#REF!</definedName>
    <definedName name="evasion4">#REF!</definedName>
    <definedName name="evasion5" localSheetId="23">#REF!</definedName>
    <definedName name="evasion5" localSheetId="25">#REF!</definedName>
    <definedName name="evasion5" localSheetId="22">#REF!</definedName>
    <definedName name="evasion5" localSheetId="24">#REF!</definedName>
    <definedName name="evasion5" localSheetId="7">#REF!</definedName>
    <definedName name="evasion5">#REF!</definedName>
    <definedName name="evasion6" localSheetId="23">#REF!</definedName>
    <definedName name="evasion6" localSheetId="25">#REF!</definedName>
    <definedName name="evasion6" localSheetId="22">#REF!</definedName>
    <definedName name="evasion6" localSheetId="24">#REF!</definedName>
    <definedName name="evasion6" localSheetId="7">#REF!</definedName>
    <definedName name="evasion6">#REF!</definedName>
    <definedName name="evasion7" localSheetId="23">#REF!</definedName>
    <definedName name="evasion7" localSheetId="25">#REF!</definedName>
    <definedName name="evasion7" localSheetId="22">#REF!</definedName>
    <definedName name="evasion7" localSheetId="24">#REF!</definedName>
    <definedName name="evasion7" localSheetId="7">#REF!</definedName>
    <definedName name="evasion7">#REF!</definedName>
    <definedName name="evasion8" localSheetId="23">#REF!</definedName>
    <definedName name="evasion8" localSheetId="25">#REF!</definedName>
    <definedName name="evasion8" localSheetId="22">#REF!</definedName>
    <definedName name="evasion8" localSheetId="24">#REF!</definedName>
    <definedName name="evasion8" localSheetId="7">#REF!</definedName>
    <definedName name="evasion8">#REF!</definedName>
    <definedName name="evasion9" localSheetId="23">#REF!</definedName>
    <definedName name="evasion9" localSheetId="25">#REF!</definedName>
    <definedName name="evasion9" localSheetId="22">#REF!</definedName>
    <definedName name="evasion9" localSheetId="24">#REF!</definedName>
    <definedName name="evasion9" localSheetId="7">#REF!</definedName>
    <definedName name="evasion9">#REF!</definedName>
    <definedName name="f"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f"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f"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f"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f"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F_E_V" localSheetId="23">#REF!</definedName>
    <definedName name="F_E_V" localSheetId="25">#REF!</definedName>
    <definedName name="F_E_V" localSheetId="22">#REF!</definedName>
    <definedName name="F_E_V" localSheetId="24">#REF!</definedName>
    <definedName name="F_E_V" localSheetId="7">#REF!</definedName>
    <definedName name="F_E_V">#REF!</definedName>
    <definedName name="ffdfd" localSheetId="23">' Berlingo Multispace'!ffdfd</definedName>
    <definedName name="ffdfd" localSheetId="25">' Berlingo Multispace OKT '!ffdfd</definedName>
    <definedName name="ffdfd" localSheetId="7">'C3 Picasso Feel Edition '!ffdfd</definedName>
    <definedName name="ffdfd" localSheetId="2">'C-Zero'!ffdfd</definedName>
    <definedName name="ffdfd">[0]!ffdfd</definedName>
    <definedName name="Fiat">[5]Remises!$B$12</definedName>
    <definedName name="FILLE" localSheetId="23" hidden="1">'[10]PERIMETRE A76'!#REF!</definedName>
    <definedName name="FILLE" localSheetId="25" hidden="1">'[10]PERIMETRE A76'!#REF!</definedName>
    <definedName name="FILLE" localSheetId="22" hidden="1">'[10]PERIMETRE A76'!#REF!</definedName>
    <definedName name="FILLE" localSheetId="24" hidden="1">'[10]PERIMETRE A76'!#REF!</definedName>
    <definedName name="FILLE" localSheetId="7" hidden="1">'[10]PERIMETRE A76'!#REF!</definedName>
    <definedName name="FILLE" hidden="1">'[10]PERIMETRE A76'!#REF!</definedName>
    <definedName name="First_Registration">'[27]Variables Common'!$B$21</definedName>
    <definedName name="five" localSheetId="23">'[25]UK Proforma Price List - Cars'!#REF!</definedName>
    <definedName name="five" localSheetId="25">'[25]UK Proforma Price List - Cars'!#REF!</definedName>
    <definedName name="five" localSheetId="22">'[25]UK Proforma Price List - Cars'!#REF!</definedName>
    <definedName name="five" localSheetId="24">'[25]UK Proforma Price List - Cars'!#REF!</definedName>
    <definedName name="five" localSheetId="7">'[25]UK Proforma Price List - Cars'!#REF!</definedName>
    <definedName name="five">'[25]UK Proforma Price List - Cars'!#REF!</definedName>
    <definedName name="FOR" localSheetId="23">#REF!</definedName>
    <definedName name="FOR" localSheetId="25">#REF!</definedName>
    <definedName name="FOR" localSheetId="22">#REF!</definedName>
    <definedName name="FOR" localSheetId="24">#REF!</definedName>
    <definedName name="FOR" localSheetId="7">#REF!</definedName>
    <definedName name="FOR">#REF!</definedName>
    <definedName name="Ford">[5]Remises!$B$9</definedName>
    <definedName name="form" localSheetId="23">' Berlingo Multispace'!form</definedName>
    <definedName name="form" localSheetId="25">' Berlingo Multispace OKT '!form</definedName>
    <definedName name="form" localSheetId="7">'C3 Picasso Feel Edition '!form</definedName>
    <definedName name="form" localSheetId="2">'C-Zero'!form</definedName>
    <definedName name="form">[0]!form</definedName>
    <definedName name="form_mix" localSheetId="23">' Berlingo Multispace'!form_mix</definedName>
    <definedName name="form_mix" localSheetId="25">' Berlingo Multispace OKT '!form_mix</definedName>
    <definedName name="form_mix" localSheetId="7">'C3 Picasso Feel Edition '!form_mix</definedName>
    <definedName name="form_mix" localSheetId="2">'C-Zero'!form_mix</definedName>
    <definedName name="form_mix">[0]!form_mix</definedName>
    <definedName name="formula_mix" localSheetId="23">' Berlingo Multispace'!formula_mix</definedName>
    <definedName name="formula_mix" localSheetId="25">' Berlingo Multispace OKT '!formula_mix</definedName>
    <definedName name="formula_mix" localSheetId="7">'C3 Picasso Feel Edition '!formula_mix</definedName>
    <definedName name="formula_mix" localSheetId="2">'C-Zero'!formula_mix</definedName>
    <definedName name="formula_mix">[0]!formula_mix</definedName>
    <definedName name="four" localSheetId="23">'[25]UK Proforma Price List - Cars'!#REF!</definedName>
    <definedName name="four" localSheetId="25">'[25]UK Proforma Price List - Cars'!#REF!</definedName>
    <definedName name="four" localSheetId="22">'[25]UK Proforma Price List - Cars'!#REF!</definedName>
    <definedName name="four" localSheetId="24">'[25]UK Proforma Price List - Cars'!#REF!</definedName>
    <definedName name="four" localSheetId="7">'[25]UK Proforma Price List - Cars'!#REF!</definedName>
    <definedName name="four">'[25]UK Proforma Price List - Cars'!#REF!</definedName>
    <definedName name="fq" localSheetId="23">#REF!</definedName>
    <definedName name="fq" localSheetId="25">#REF!</definedName>
    <definedName name="fq" localSheetId="22">#REF!</definedName>
    <definedName name="fq" localSheetId="24">#REF!</definedName>
    <definedName name="fq" localSheetId="7">#REF!</definedName>
    <definedName name="fq">#REF!</definedName>
    <definedName name="fr" localSheetId="23">#REF!</definedName>
    <definedName name="fr" localSheetId="25">#REF!</definedName>
    <definedName name="fr" localSheetId="22">#REF!</definedName>
    <definedName name="fr" localSheetId="24">#REF!</definedName>
    <definedName name="fr" localSheetId="7">#REF!</definedName>
    <definedName name="fr">#REF!</definedName>
    <definedName name="france" localSheetId="23">#REF!</definedName>
    <definedName name="france" localSheetId="25">#REF!</definedName>
    <definedName name="france" localSheetId="22">#REF!</definedName>
    <definedName name="france" localSheetId="24">#REF!</definedName>
    <definedName name="france" localSheetId="7">#REF!</definedName>
    <definedName name="france">#REF!</definedName>
    <definedName name="france_x6" localSheetId="23">#REF!</definedName>
    <definedName name="france_x6" localSheetId="25">#REF!</definedName>
    <definedName name="france_x6" localSheetId="22">#REF!</definedName>
    <definedName name="france_x6" localSheetId="24">#REF!</definedName>
    <definedName name="france_x6" localSheetId="7">#REF!</definedName>
    <definedName name="france_x6">#REF!</definedName>
    <definedName name="FS">[2]paramètres!$C$20:$C$21</definedName>
    <definedName name="FX" localSheetId="23">#REF!</definedName>
    <definedName name="FX" localSheetId="25">#REF!</definedName>
    <definedName name="FX" localSheetId="22">#REF!</definedName>
    <definedName name="FX" localSheetId="24">#REF!</definedName>
    <definedName name="FX" localSheetId="7">#REF!</definedName>
    <definedName name="FX">#REF!</definedName>
    <definedName name="g"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g"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g"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g"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g"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gamme" localSheetId="23">[28]global!#REF!</definedName>
    <definedName name="gamme" localSheetId="25">[28]global!#REF!</definedName>
    <definedName name="gamme" localSheetId="22">[28]global!#REF!</definedName>
    <definedName name="gamme" localSheetId="24">[28]global!#REF!</definedName>
    <definedName name="gamme" localSheetId="7">[28]global!#REF!</definedName>
    <definedName name="gamme">[28]global!#REF!</definedName>
    <definedName name="GCV">"Graphique 1"</definedName>
    <definedName name="gf" localSheetId="23">' Berlingo Multispace'!gf</definedName>
    <definedName name="gf" localSheetId="25">' Berlingo Multispace OKT '!gf</definedName>
    <definedName name="gf" localSheetId="7">'C3 Picasso Feel Edition '!gf</definedName>
    <definedName name="gf" localSheetId="2">'C-Zero'!gf</definedName>
    <definedName name="gf">[0]!gf</definedName>
    <definedName name="GMP" localSheetId="23">#REF!</definedName>
    <definedName name="GMP" localSheetId="25">#REF!</definedName>
    <definedName name="GMP" localSheetId="22">#REF!</definedName>
    <definedName name="GMP" localSheetId="24">#REF!</definedName>
    <definedName name="GMP" localSheetId="7">#REF!</definedName>
    <definedName name="GMP">#REF!</definedName>
    <definedName name="Group_A_Diesel_RFL">'[27]Variables Common'!$B$6</definedName>
    <definedName name="Group_A_Petrol_RFL">'[27]Variables Common'!$B$5</definedName>
    <definedName name="Group_B_Diesel_RFL">'[27]Variables Common'!$B$8</definedName>
    <definedName name="Group_B_Petrol_RFL">'[27]Variables Common'!$B$7</definedName>
    <definedName name="Group_C_Diesel_RFL">'[27]Variables Common'!$B$10</definedName>
    <definedName name="Group_C_Petrol_RFL">'[27]Variables Common'!$B$9</definedName>
    <definedName name="Group_D_Diesel_RFL">'[27]Variables Common'!$B$12</definedName>
    <definedName name="Group_D_Petrol_RFL">'[27]Variables Common'!$B$11</definedName>
    <definedName name="Honda">[5]Remises!$B$7</definedName>
    <definedName name="HTML_CodePage" hidden="1">1252</definedName>
    <definedName name="HTML_Control" localSheetId="23" hidden="1">{"'ID(2)'!$E$1:$N$4"}</definedName>
    <definedName name="HTML_Control" localSheetId="25" hidden="1">{"'ID(2)'!$E$1:$N$4"}</definedName>
    <definedName name="HTML_Control" localSheetId="7" hidden="1">{"'ID(2)'!$E$1:$N$4"}</definedName>
    <definedName name="HTML_Control" localSheetId="2" hidden="1">{"'ID(2)'!$E$1:$N$4"}</definedName>
    <definedName name="HTML_Control" hidden="1">{"'ID(2)'!$E$1:$N$4"}</definedName>
    <definedName name="HTML_Description" hidden="1">""</definedName>
    <definedName name="HTML_Email" hidden="1">""</definedName>
    <definedName name="HTML_Header" hidden="1">"ID(2)"</definedName>
    <definedName name="HTML_LastUpdate" hidden="1">"26/11/1999"</definedName>
    <definedName name="HTML_LineAfter" hidden="1">FALSE</definedName>
    <definedName name="HTML_LineBefore" hidden="1">FALSE</definedName>
    <definedName name="HTML_Name" hidden="1">"PSA"</definedName>
    <definedName name="HTML_OBDlg2" hidden="1">TRUE</definedName>
    <definedName name="HTML_OBDlg4" hidden="1">TRUE</definedName>
    <definedName name="HTML_OS" hidden="1">0</definedName>
    <definedName name="HTML_PathFile" hidden="1">"C:\USER\Europstat\essai\MonHTML.htm"</definedName>
    <definedName name="HTML_Title" hidden="1">"Tdb_V2"</definedName>
    <definedName name="IDC" localSheetId="23">#REF!</definedName>
    <definedName name="IDC" localSheetId="25">#REF!</definedName>
    <definedName name="IDC" localSheetId="22">#REF!</definedName>
    <definedName name="IDC" localSheetId="24">#REF!</definedName>
    <definedName name="IDC" localSheetId="7">#REF!</definedName>
    <definedName name="IDC">#REF!</definedName>
    <definedName name="Imprimir_área_IM" localSheetId="23">#REF!</definedName>
    <definedName name="Imprimir_área_IM" localSheetId="25">#REF!</definedName>
    <definedName name="Imprimir_área_IM" localSheetId="22">#REF!</definedName>
    <definedName name="Imprimir_área_IM" localSheetId="24">#REF!</definedName>
    <definedName name="Imprimir_área_IM" localSheetId="7">#REF!</definedName>
    <definedName name="Imprimir_área_IM">#REF!</definedName>
    <definedName name="info_GMP" localSheetId="23">#REF!</definedName>
    <definedName name="info_GMP" localSheetId="25">#REF!</definedName>
    <definedName name="info_GMP" localSheetId="22">#REF!</definedName>
    <definedName name="info_GMP" localSheetId="24">#REF!</definedName>
    <definedName name="info_GMP" localSheetId="7">#REF!</definedName>
    <definedName name="info_GMP">#REF!</definedName>
    <definedName name="IVA" localSheetId="23">#REF!</definedName>
    <definedName name="IVA" localSheetId="25">#REF!</definedName>
    <definedName name="IVA" localSheetId="22">#REF!</definedName>
    <definedName name="IVA" localSheetId="24">#REF!</definedName>
    <definedName name="IVA" localSheetId="7">#REF!</definedName>
    <definedName name="IVA">#REF!</definedName>
    <definedName name="J_A_N" localSheetId="23">#REF!</definedName>
    <definedName name="J_A_N" localSheetId="25">#REF!</definedName>
    <definedName name="J_A_N" localSheetId="22">#REF!</definedName>
    <definedName name="J_A_N" localSheetId="24">#REF!</definedName>
    <definedName name="J_A_N" localSheetId="7">#REF!</definedName>
    <definedName name="J_A_N">#REF!</definedName>
    <definedName name="J_U_I_L_L" localSheetId="23">#REF!</definedName>
    <definedName name="J_U_I_L_L" localSheetId="25">#REF!</definedName>
    <definedName name="J_U_I_L_L" localSheetId="22">#REF!</definedName>
    <definedName name="J_U_I_L_L" localSheetId="24">#REF!</definedName>
    <definedName name="J_U_I_L_L" localSheetId="7">#REF!</definedName>
    <definedName name="J_U_I_L_L">#REF!</definedName>
    <definedName name="J_U_N" localSheetId="23">#REF!</definedName>
    <definedName name="J_U_N" localSheetId="25">#REF!</definedName>
    <definedName name="J_U_N" localSheetId="22">#REF!</definedName>
    <definedName name="J_U_N" localSheetId="24">#REF!</definedName>
    <definedName name="J_U_N" localSheetId="7">#REF!</definedName>
    <definedName name="J_U_N">#REF!</definedName>
    <definedName name="jumper1" localSheetId="23">#REF!</definedName>
    <definedName name="jumper1" localSheetId="25">#REF!</definedName>
    <definedName name="jumper1" localSheetId="22">#REF!</definedName>
    <definedName name="jumper1" localSheetId="24">#REF!</definedName>
    <definedName name="jumper1" localSheetId="7">#REF!</definedName>
    <definedName name="jumper1">#REF!</definedName>
    <definedName name="jumper10" localSheetId="23">#REF!</definedName>
    <definedName name="jumper10" localSheetId="25">#REF!</definedName>
    <definedName name="jumper10" localSheetId="22">#REF!</definedName>
    <definedName name="jumper10" localSheetId="24">#REF!</definedName>
    <definedName name="jumper10" localSheetId="7">#REF!</definedName>
    <definedName name="jumper10">#REF!</definedName>
    <definedName name="jumper11" localSheetId="23">#REF!</definedName>
    <definedName name="jumper11" localSheetId="25">#REF!</definedName>
    <definedName name="jumper11" localSheetId="22">#REF!</definedName>
    <definedName name="jumper11" localSheetId="24">#REF!</definedName>
    <definedName name="jumper11" localSheetId="7">#REF!</definedName>
    <definedName name="jumper11">#REF!</definedName>
    <definedName name="jumper12" localSheetId="23">#REF!</definedName>
    <definedName name="jumper12" localSheetId="25">#REF!</definedName>
    <definedName name="jumper12" localSheetId="22">#REF!</definedName>
    <definedName name="jumper12" localSheetId="24">#REF!</definedName>
    <definedName name="jumper12" localSheetId="7">#REF!</definedName>
    <definedName name="jumper12">#REF!</definedName>
    <definedName name="jumper2" localSheetId="23">#REF!</definedName>
    <definedName name="jumper2" localSheetId="25">#REF!</definedName>
    <definedName name="jumper2" localSheetId="22">#REF!</definedName>
    <definedName name="jumper2" localSheetId="24">#REF!</definedName>
    <definedName name="jumper2" localSheetId="7">#REF!</definedName>
    <definedName name="jumper2">#REF!</definedName>
    <definedName name="jumper3" localSheetId="23">#REF!</definedName>
    <definedName name="jumper3" localSheetId="25">#REF!</definedName>
    <definedName name="jumper3" localSheetId="22">#REF!</definedName>
    <definedName name="jumper3" localSheetId="24">#REF!</definedName>
    <definedName name="jumper3" localSheetId="7">#REF!</definedName>
    <definedName name="jumper3">#REF!</definedName>
    <definedName name="jumper4" localSheetId="23">#REF!</definedName>
    <definedName name="jumper4" localSheetId="25">#REF!</definedName>
    <definedName name="jumper4" localSheetId="22">#REF!</definedName>
    <definedName name="jumper4" localSheetId="24">#REF!</definedName>
    <definedName name="jumper4" localSheetId="7">#REF!</definedName>
    <definedName name="jumper4">#REF!</definedName>
    <definedName name="jumper5" localSheetId="23">#REF!</definedName>
    <definedName name="jumper5" localSheetId="25">#REF!</definedName>
    <definedName name="jumper5" localSheetId="22">#REF!</definedName>
    <definedName name="jumper5" localSheetId="24">#REF!</definedName>
    <definedName name="jumper5" localSheetId="7">#REF!</definedName>
    <definedName name="jumper5">#REF!</definedName>
    <definedName name="jumper6" localSheetId="23">#REF!</definedName>
    <definedName name="jumper6" localSheetId="25">#REF!</definedName>
    <definedName name="jumper6" localSheetId="22">#REF!</definedName>
    <definedName name="jumper6" localSheetId="24">#REF!</definedName>
    <definedName name="jumper6" localSheetId="7">#REF!</definedName>
    <definedName name="jumper6">#REF!</definedName>
    <definedName name="jumper7" localSheetId="23">#REF!</definedName>
    <definedName name="jumper7" localSheetId="25">#REF!</definedName>
    <definedName name="jumper7" localSheetId="22">#REF!</definedName>
    <definedName name="jumper7" localSheetId="24">#REF!</definedName>
    <definedName name="jumper7" localSheetId="7">#REF!</definedName>
    <definedName name="jumper7">#REF!</definedName>
    <definedName name="jumper8" localSheetId="23">#REF!</definedName>
    <definedName name="jumper8" localSheetId="25">#REF!</definedName>
    <definedName name="jumper8" localSheetId="22">#REF!</definedName>
    <definedName name="jumper8" localSheetId="24">#REF!</definedName>
    <definedName name="jumper8" localSheetId="7">#REF!</definedName>
    <definedName name="jumper8">#REF!</definedName>
    <definedName name="jumper9" localSheetId="23">#REF!</definedName>
    <definedName name="jumper9" localSheetId="25">#REF!</definedName>
    <definedName name="jumper9" localSheetId="22">#REF!</definedName>
    <definedName name="jumper9" localSheetId="24">#REF!</definedName>
    <definedName name="jumper9" localSheetId="7">#REF!</definedName>
    <definedName name="jumper9">#REF!</definedName>
    <definedName name="jumpy1" localSheetId="23">#REF!</definedName>
    <definedName name="jumpy1" localSheetId="25">#REF!</definedName>
    <definedName name="jumpy1" localSheetId="22">#REF!</definedName>
    <definedName name="jumpy1" localSheetId="24">#REF!</definedName>
    <definedName name="jumpy1" localSheetId="7">#REF!</definedName>
    <definedName name="jumpy1">#REF!</definedName>
    <definedName name="jumpy10" localSheetId="23">#REF!</definedName>
    <definedName name="jumpy10" localSheetId="25">#REF!</definedName>
    <definedName name="jumpy10" localSheetId="22">#REF!</definedName>
    <definedName name="jumpy10" localSheetId="24">#REF!</definedName>
    <definedName name="jumpy10" localSheetId="7">#REF!</definedName>
    <definedName name="jumpy10">#REF!</definedName>
    <definedName name="jumpy11" localSheetId="23">#REF!</definedName>
    <definedName name="jumpy11" localSheetId="25">#REF!</definedName>
    <definedName name="jumpy11" localSheetId="22">#REF!</definedName>
    <definedName name="jumpy11" localSheetId="24">#REF!</definedName>
    <definedName name="jumpy11" localSheetId="7">#REF!</definedName>
    <definedName name="jumpy11">#REF!</definedName>
    <definedName name="jumpy12" localSheetId="23">#REF!</definedName>
    <definedName name="jumpy12" localSheetId="25">#REF!</definedName>
    <definedName name="jumpy12" localSheetId="22">#REF!</definedName>
    <definedName name="jumpy12" localSheetId="24">#REF!</definedName>
    <definedName name="jumpy12" localSheetId="7">#REF!</definedName>
    <definedName name="jumpy12">#REF!</definedName>
    <definedName name="jumpy2" localSheetId="23">#REF!</definedName>
    <definedName name="jumpy2" localSheetId="25">#REF!</definedName>
    <definedName name="jumpy2" localSheetId="22">#REF!</definedName>
    <definedName name="jumpy2" localSheetId="24">#REF!</definedName>
    <definedName name="jumpy2" localSheetId="7">#REF!</definedName>
    <definedName name="jumpy2">#REF!</definedName>
    <definedName name="jumpy3" localSheetId="23">#REF!</definedName>
    <definedName name="jumpy3" localSheetId="25">#REF!</definedName>
    <definedName name="jumpy3" localSheetId="22">#REF!</definedName>
    <definedName name="jumpy3" localSheetId="24">#REF!</definedName>
    <definedName name="jumpy3" localSheetId="7">#REF!</definedName>
    <definedName name="jumpy3">#REF!</definedName>
    <definedName name="jumpy4" localSheetId="23">#REF!</definedName>
    <definedName name="jumpy4" localSheetId="25">#REF!</definedName>
    <definedName name="jumpy4" localSheetId="22">#REF!</definedName>
    <definedName name="jumpy4" localSheetId="24">#REF!</definedName>
    <definedName name="jumpy4" localSheetId="7">#REF!</definedName>
    <definedName name="jumpy4">#REF!</definedName>
    <definedName name="jumpy5" localSheetId="23">#REF!</definedName>
    <definedName name="jumpy5" localSheetId="25">#REF!</definedName>
    <definedName name="jumpy5" localSheetId="22">#REF!</definedName>
    <definedName name="jumpy5" localSheetId="24">#REF!</definedName>
    <definedName name="jumpy5" localSheetId="7">#REF!</definedName>
    <definedName name="jumpy5">#REF!</definedName>
    <definedName name="jumpy6" localSheetId="23">#REF!</definedName>
    <definedName name="jumpy6" localSheetId="25">#REF!</definedName>
    <definedName name="jumpy6" localSheetId="22">#REF!</definedName>
    <definedName name="jumpy6" localSheetId="24">#REF!</definedName>
    <definedName name="jumpy6" localSheetId="7">#REF!</definedName>
    <definedName name="jumpy6">#REF!</definedName>
    <definedName name="jumpy7" localSheetId="23">#REF!</definedName>
    <definedName name="jumpy7" localSheetId="25">#REF!</definedName>
    <definedName name="jumpy7" localSheetId="22">#REF!</definedName>
    <definedName name="jumpy7" localSheetId="24">#REF!</definedName>
    <definedName name="jumpy7" localSheetId="7">#REF!</definedName>
    <definedName name="jumpy7">#REF!</definedName>
    <definedName name="jumpy8" localSheetId="23">#REF!</definedName>
    <definedName name="jumpy8" localSheetId="25">#REF!</definedName>
    <definedName name="jumpy8" localSheetId="22">#REF!</definedName>
    <definedName name="jumpy8" localSheetId="24">#REF!</definedName>
    <definedName name="jumpy8" localSheetId="7">#REF!</definedName>
    <definedName name="jumpy8">#REF!</definedName>
    <definedName name="jumpy9" localSheetId="23">#REF!</definedName>
    <definedName name="jumpy9" localSheetId="25">#REF!</definedName>
    <definedName name="jumpy9" localSheetId="22">#REF!</definedName>
    <definedName name="jumpy9" localSheetId="24">#REF!</definedName>
    <definedName name="jumpy9" localSheetId="7">#REF!</definedName>
    <definedName name="jumpy9">#REF!</definedName>
    <definedName name="LaDate" localSheetId="23">#REF!</definedName>
    <definedName name="LaDate" localSheetId="25">#REF!</definedName>
    <definedName name="LaDate" localSheetId="22">#REF!</definedName>
    <definedName name="LaDate" localSheetId="24">#REF!</definedName>
    <definedName name="LaDate" localSheetId="7">#REF!</definedName>
    <definedName name="LaDate">#REF!</definedName>
    <definedName name="LD" localSheetId="23">#REF!</definedName>
    <definedName name="LD" localSheetId="25">#REF!</definedName>
    <definedName name="LD" localSheetId="22">#REF!</definedName>
    <definedName name="LD" localSheetId="24">#REF!</definedName>
    <definedName name="LD" localSheetId="7">#REF!</definedName>
    <definedName name="LD">#REF!</definedName>
    <definedName name="light" localSheetId="23">#REF!</definedName>
    <definedName name="light" localSheetId="25">#REF!</definedName>
    <definedName name="light" localSheetId="22">#REF!</definedName>
    <definedName name="light" localSheetId="24">#REF!</definedName>
    <definedName name="light" localSheetId="7">#REF!</definedName>
    <definedName name="light">#REF!</definedName>
    <definedName name="LigneTitre" localSheetId="23">#REF!</definedName>
    <definedName name="LigneTitre" localSheetId="25">#REF!</definedName>
    <definedName name="LigneTitre" localSheetId="22">#REF!</definedName>
    <definedName name="LigneTitre" localSheetId="24">#REF!</definedName>
    <definedName name="LigneTitre" localSheetId="7">#REF!</definedName>
    <definedName name="LigneTitre">#REF!</definedName>
    <definedName name="LIMVP">'[29]I4 Danemark VP '!$M$54</definedName>
    <definedName name="LIMVU">'[29]I4 Danemark VP '!$M$55</definedName>
    <definedName name="loisirs" localSheetId="23">#REF!</definedName>
    <definedName name="loisirs" localSheetId="25">#REF!</definedName>
    <definedName name="loisirs" localSheetId="22">#REF!</definedName>
    <definedName name="loisirs" localSheetId="24">#REF!</definedName>
    <definedName name="loisirs" localSheetId="7">#REF!</definedName>
    <definedName name="loisirs">#REF!</definedName>
    <definedName name="luxe" localSheetId="23">#REF!</definedName>
    <definedName name="luxe" localSheetId="25">#REF!</definedName>
    <definedName name="luxe" localSheetId="22">#REF!</definedName>
    <definedName name="luxe" localSheetId="24">#REF!</definedName>
    <definedName name="luxe" localSheetId="7">#REF!</definedName>
    <definedName name="luxe">#REF!</definedName>
    <definedName name="M_A_I" localSheetId="23">#REF!</definedName>
    <definedName name="M_A_I" localSheetId="25">#REF!</definedName>
    <definedName name="M_A_I" localSheetId="22">#REF!</definedName>
    <definedName name="M_A_I" localSheetId="24">#REF!</definedName>
    <definedName name="M_A_I" localSheetId="7">#REF!</definedName>
    <definedName name="M_A_I">#REF!</definedName>
    <definedName name="M_A_R_S" localSheetId="23">#REF!</definedName>
    <definedName name="M_A_R_S" localSheetId="25">#REF!</definedName>
    <definedName name="M_A_R_S" localSheetId="22">#REF!</definedName>
    <definedName name="M_A_R_S" localSheetId="24">#REF!</definedName>
    <definedName name="M_A_R_S" localSheetId="7">#REF!</definedName>
    <definedName name="M_A_R_S">#REF!</definedName>
    <definedName name="MA_V2" localSheetId="23">#REF!</definedName>
    <definedName name="MA_V2" localSheetId="25">#REF!</definedName>
    <definedName name="MA_V2" localSheetId="22">#REF!</definedName>
    <definedName name="MA_V2" localSheetId="24">#REF!</definedName>
    <definedName name="MA_V2" localSheetId="7">#REF!</definedName>
    <definedName name="MA_V2">#REF!</definedName>
    <definedName name="MA_V3" localSheetId="23">#REF!</definedName>
    <definedName name="MA_V3" localSheetId="25">#REF!</definedName>
    <definedName name="MA_V3" localSheetId="22">#REF!</definedName>
    <definedName name="MA_V3" localSheetId="24">#REF!</definedName>
    <definedName name="MA_V3" localSheetId="7">#REF!</definedName>
    <definedName name="MA_V3">#REF!</definedName>
    <definedName name="Maintenanc" localSheetId="23" hidden="1">{"'ID(2)'!$E$1:$N$4"}</definedName>
    <definedName name="Maintenanc" localSheetId="25" hidden="1">{"'ID(2)'!$E$1:$N$4"}</definedName>
    <definedName name="Maintenanc" localSheetId="7" hidden="1">{"'ID(2)'!$E$1:$N$4"}</definedName>
    <definedName name="Maintenanc" localSheetId="2" hidden="1">{"'ID(2)'!$E$1:$N$4"}</definedName>
    <definedName name="Maintenanc" hidden="1">{"'ID(2)'!$E$1:$N$4"}</definedName>
    <definedName name="MARGE" localSheetId="23">#REF!</definedName>
    <definedName name="MARGE" localSheetId="25">#REF!</definedName>
    <definedName name="MARGE" localSheetId="22">#REF!</definedName>
    <definedName name="MARGE" localSheetId="24">#REF!</definedName>
    <definedName name="MARGE" localSheetId="7">#REF!</definedName>
    <definedName name="MARGE">#REF!</definedName>
    <definedName name="MargeFI" localSheetId="23">#REF!</definedName>
    <definedName name="MargeFI" localSheetId="25">#REF!</definedName>
    <definedName name="MargeFI" localSheetId="22">#REF!</definedName>
    <definedName name="MargeFI" localSheetId="24">#REF!</definedName>
    <definedName name="MargeFI" localSheetId="7">#REF!</definedName>
    <definedName name="MargeFI">#REF!</definedName>
    <definedName name="marges" localSheetId="23">#REF!</definedName>
    <definedName name="marges" localSheetId="25">#REF!</definedName>
    <definedName name="marges" localSheetId="22">#REF!</definedName>
    <definedName name="marges" localSheetId="24">#REF!</definedName>
    <definedName name="marges" localSheetId="7">#REF!</definedName>
    <definedName name="marges">#REF!</definedName>
    <definedName name="MC">#N/A</definedName>
    <definedName name="Médias" localSheetId="23">#REF!</definedName>
    <definedName name="Médias" localSheetId="25">#REF!</definedName>
    <definedName name="Médias" localSheetId="22">#REF!</definedName>
    <definedName name="Médias" localSheetId="24">#REF!</definedName>
    <definedName name="Médias" localSheetId="7">#REF!</definedName>
    <definedName name="Médias">#REF!</definedName>
    <definedName name="mio_foglio">'[30]Griglia Mondo - Mix (2)'!$1:$1048576</definedName>
    <definedName name="mio_foglio_1x10">'[30]Griglia Mondo - Mix (2)'!$A$9:$I$245</definedName>
    <definedName name="mio_foglio_2x100">'[30]Griglia Mondo - Mix (2)'!$A$9:$CU$1001</definedName>
    <definedName name="mio_foglio_2x200">'[30]Griglia Mondo - Mix (2)'!$A$9:$GQ$1001</definedName>
    <definedName name="mio_foglio_2x50">'[30]Griglia Mondo - Mix (2)'!$A$9:$AW$745</definedName>
    <definedName name="MIPP" localSheetId="23">#REF!</definedName>
    <definedName name="MIPP" localSheetId="25">#REF!</definedName>
    <definedName name="MIPP" localSheetId="22">#REF!</definedName>
    <definedName name="MIPP" localSheetId="24">#REF!</definedName>
    <definedName name="MIPP" localSheetId="7">#REF!</definedName>
    <definedName name="MIPP">#REF!</definedName>
    <definedName name="MIX_CLIENTE" localSheetId="23">#REF!</definedName>
    <definedName name="MIX_CLIENTE" localSheetId="25">#REF!</definedName>
    <definedName name="MIX_CLIENTE" localSheetId="22">#REF!</definedName>
    <definedName name="MIX_CLIENTE" localSheetId="24">#REF!</definedName>
    <definedName name="MIX_CLIENTE" localSheetId="7">#REF!</definedName>
    <definedName name="MIX_CLIENTE">#REF!</definedName>
    <definedName name="MMP" localSheetId="23">'[31]C3 Picasso SUISSE'!#REF!</definedName>
    <definedName name="MMP" localSheetId="25">'[31]C3 Picasso SUISSE'!#REF!</definedName>
    <definedName name="MMP" localSheetId="22">'[31]C3 Picasso SUISSE'!#REF!</definedName>
    <definedName name="MMP" localSheetId="24">'[31]C3 Picasso SUISSE'!#REF!</definedName>
    <definedName name="MMP" localSheetId="7">'[31]C3 Picasso SUISSE'!#REF!</definedName>
    <definedName name="MMP">'[31]C3 Picasso SUISSE'!#REF!</definedName>
    <definedName name="Modelli" localSheetId="23">#REF!</definedName>
    <definedName name="Modelli" localSheetId="25">#REF!</definedName>
    <definedName name="Modelli" localSheetId="22">#REF!</definedName>
    <definedName name="Modelli" localSheetId="24">#REF!</definedName>
    <definedName name="Modelli" localSheetId="7">#REF!</definedName>
    <definedName name="Modelli">#REF!</definedName>
    <definedName name="MODERN" localSheetId="23">#REF!</definedName>
    <definedName name="MODERN" localSheetId="25">#REF!</definedName>
    <definedName name="MODERN" localSheetId="22">#REF!</definedName>
    <definedName name="MODERN" localSheetId="24">#REF!</definedName>
    <definedName name="MODERN" localSheetId="7">#REF!</definedName>
    <definedName name="MODERN">#REF!</definedName>
    <definedName name="mois" localSheetId="23">#REF!</definedName>
    <definedName name="mois" localSheetId="25">#REF!</definedName>
    <definedName name="mois" localSheetId="22">#REF!</definedName>
    <definedName name="mois" localSheetId="24">#REF!</definedName>
    <definedName name="mois" localSheetId="7">#REF!</definedName>
    <definedName name="mois">#REF!</definedName>
    <definedName name="mp" localSheetId="23">#REF!</definedName>
    <definedName name="mp" localSheetId="25">#REF!</definedName>
    <definedName name="mp" localSheetId="22">#REF!</definedName>
    <definedName name="mp" localSheetId="24">#REF!</definedName>
    <definedName name="mp" localSheetId="7">#REF!</definedName>
    <definedName name="mp">#REF!</definedName>
    <definedName name="MPP" localSheetId="23">#REF!</definedName>
    <definedName name="MPP" localSheetId="25">#REF!</definedName>
    <definedName name="MPP" localSheetId="22">#REF!</definedName>
    <definedName name="MPP" localSheetId="24">#REF!</definedName>
    <definedName name="MPP" localSheetId="7">#REF!</definedName>
    <definedName name="MPP">#REF!</definedName>
    <definedName name="msx">[32]paramètres!$B$51</definedName>
    <definedName name="multpt1">[4]paramètres!$B$72</definedName>
    <definedName name="multpt2">[4]paramètres!$B$73</definedName>
    <definedName name="n" localSheetId="23">'[14]EVOPRIX 2004'!#REF!</definedName>
    <definedName name="n" localSheetId="25">'[14]EVOPRIX 2004'!#REF!</definedName>
    <definedName name="n" localSheetId="22">'[14]EVOPRIX 2004'!#REF!</definedName>
    <definedName name="n" localSheetId="24">'[14]EVOPRIX 2004'!#REF!</definedName>
    <definedName name="n" localSheetId="7">'[14]EVOPRIX 2004'!#REF!</definedName>
    <definedName name="n">'[14]EVOPRIX 2004'!#REF!</definedName>
    <definedName name="N_O_V" localSheetId="23">#REF!</definedName>
    <definedName name="N_O_V" localSheetId="25">#REF!</definedName>
    <definedName name="N_O_V" localSheetId="22">#REF!</definedName>
    <definedName name="N_O_V" localSheetId="24">#REF!</definedName>
    <definedName name="N_O_V" localSheetId="7">#REF!</definedName>
    <definedName name="N_O_V">#REF!</definedName>
    <definedName name="NAME" localSheetId="23">#REF!</definedName>
    <definedName name="NAME" localSheetId="25">#REF!</definedName>
    <definedName name="NAME" localSheetId="22">#REF!</definedName>
    <definedName name="NAME" localSheetId="24">#REF!</definedName>
    <definedName name="NAME" localSheetId="7">#REF!</definedName>
    <definedName name="NAME">#REF!</definedName>
    <definedName name="nb" localSheetId="23" hidden="1">{"'ID(2)'!$E$1:$N$4"}</definedName>
    <definedName name="nb" localSheetId="25" hidden="1">{"'ID(2)'!$E$1:$N$4"}</definedName>
    <definedName name="nb" localSheetId="7" hidden="1">{"'ID(2)'!$E$1:$N$4"}</definedName>
    <definedName name="nb" localSheetId="2" hidden="1">{"'ID(2)'!$E$1:$N$4"}</definedName>
    <definedName name="nb" hidden="1">{"'ID(2)'!$E$1:$N$4"}</definedName>
    <definedName name="Nissan">[5]Remises!$B$5</definedName>
    <definedName name="NomListeValorisation" localSheetId="23">#REF!</definedName>
    <definedName name="NomListeValorisation" localSheetId="25">#REF!</definedName>
    <definedName name="NomListeValorisation" localSheetId="22">#REF!</definedName>
    <definedName name="NomListeValorisation" localSheetId="24">#REF!</definedName>
    <definedName name="NomListeValorisation" localSheetId="7">#REF!</definedName>
    <definedName name="NomListeValorisation">#REF!</definedName>
    <definedName name="non" localSheetId="23">' Berlingo Multispace'!non</definedName>
    <definedName name="non" localSheetId="25">' Berlingo Multispace OKT '!non</definedName>
    <definedName name="non" localSheetId="7">'C3 Picasso Feel Edition '!non</definedName>
    <definedName name="non" localSheetId="2">'C-Zero'!non</definedName>
    <definedName name="non">[0]!non</definedName>
    <definedName name="NONI" localSheetId="23">' Berlingo Multispace'!NONI</definedName>
    <definedName name="NONI" localSheetId="25">' Berlingo Multispace OKT '!NONI</definedName>
    <definedName name="NONI" localSheetId="7">'C3 Picasso Feel Edition '!NONI</definedName>
    <definedName name="NONI" localSheetId="2">'C-Zero'!NONI</definedName>
    <definedName name="NONI">[0]!NONI</definedName>
    <definedName name="_xlnm.Print_Titles" localSheetId="6">' Új C3 felsz (okt gytásig)'!$1:$3</definedName>
    <definedName name="_xlnm.Print_Titles" localSheetId="4">' Új C3 felsz (okt gytástól)'!$1:$3</definedName>
    <definedName name="_xlnm.Print_Titles" localSheetId="11">'C4 Cactus felszer. (máj16)'!$1:$3</definedName>
    <definedName name="_xlnm.Print_Titles" localSheetId="13">'C4 MY2017 felszereltség'!$1:$3</definedName>
    <definedName name="_xlnm.Print_Titles" localSheetId="1">CITROEN!$1:$6</definedName>
    <definedName name="_xlnm.Print_Titles" localSheetId="15">'UjC4 Picasso felszerelt (17 10)'!$1:$4</definedName>
    <definedName name="_xlnm.Print_Titles" localSheetId="19">'UjC4 Picasso felszerelt (17_05)'!$1:$4</definedName>
    <definedName name="_xlnm.Print_Titles" localSheetId="17">'UjGrC4 Picasso felszer.(17 10)'!$1:$4</definedName>
    <definedName name="_xlnm.Print_Titles" localSheetId="21">'UjGrC4 Picasso felszer.(17_05)'!$1:$4</definedName>
    <definedName name="_xlnm.Print_Area" localSheetId="23">' Berlingo Multispace'!$A$1:$I$64</definedName>
    <definedName name="_xlnm.Print_Area" localSheetId="25">' Berlingo Multispace OKT '!$A$1:$I$63</definedName>
    <definedName name="_xlnm.Print_Area" localSheetId="6">' Új C3 felsz (okt gytásig)'!$A$1:$G$87</definedName>
    <definedName name="_xlnm.Print_Area" localSheetId="4">' Új C3 felsz (okt gytástól)'!$A$1:$G$89</definedName>
    <definedName name="_xlnm.Print_Area" localSheetId="22">'Berlingo Multispace_arak '!$A$1:$U$52</definedName>
    <definedName name="_xlnm.Print_Area" localSheetId="24">'Berlingo Multispace_arak  OKT'!$A$1:$U$52</definedName>
    <definedName name="_xlnm.Print_Area" localSheetId="7">'C3 Picasso Feel Edition '!$A$1:$E$65</definedName>
    <definedName name="_xlnm.Print_Area" localSheetId="10">'C4 Cactus alapárak (máj16)'!$A$1:$K$69</definedName>
    <definedName name="_xlnm.Print_Area" localSheetId="11">'C4 Cactus felszer. (máj16)'!$A$1:$G$96</definedName>
    <definedName name="_xlnm.Print_Area" localSheetId="12">'C4 MY2017 alapárak'!$A$1:$J$41</definedName>
    <definedName name="_xlnm.Print_Area" localSheetId="13">'C4 MY2017 felszereltség'!$A$1:$F$59</definedName>
    <definedName name="_xlnm.Print_Area" localSheetId="8">'C-Elysee_arak'!$A$1:$O$56</definedName>
    <definedName name="_xlnm.Print_Area" localSheetId="9">'C-Elysee_felszereltseg'!$A$1:$I$72</definedName>
    <definedName name="_xlnm.Print_Area" localSheetId="1">CITROEN!$A$1:$K$169</definedName>
    <definedName name="_xlnm.Print_Area" localSheetId="2">'C-Zero'!$A$1:$E$52</definedName>
    <definedName name="_xlnm.Print_Area" localSheetId="0">Fedlap!$A$1:$B$38</definedName>
    <definedName name="_xlnm.Print_Area" localSheetId="26">SPACETOURER_arak!$A$1:$S$58</definedName>
    <definedName name="_xlnm.Print_Area" localSheetId="5">'ÚJ C3 alapárak (okt gytásig)'!$A$1:$J$62</definedName>
    <definedName name="_xlnm.Print_Area" localSheetId="3">'ÚJ C3 alapárak (okt gytástól)'!$A$1:$J$62</definedName>
    <definedName name="_xlnm.Print_Area" localSheetId="16">'Uj GC4 Picasso alapárak (17 10)'!$A$1:$I$68</definedName>
    <definedName name="_xlnm.Print_Area" localSheetId="20">'Uj GC4 Picasso alapárak (17_05)'!$A$1:$I$68</definedName>
    <definedName name="_xlnm.Print_Area" localSheetId="18">'UjC4 Picasso alapárak(17_05)'!$A$1:$I$68</definedName>
    <definedName name="_xlnm.Print_Area" localSheetId="14">'UjC4 Picasso alapárak(17_10)'!$A$1:$I$68</definedName>
    <definedName name="_xlnm.Print_Area" localSheetId="15">'UjC4 Picasso felszerelt (17 10)'!$A$1:$G$122</definedName>
    <definedName name="_xlnm.Print_Area" localSheetId="19">'UjC4 Picasso felszerelt (17_05)'!$A$1:$G$124</definedName>
    <definedName name="_xlnm.Print_Area" localSheetId="17">'UjGrC4 Picasso felszer.(17 10)'!$A$1:$G$122</definedName>
    <definedName name="_xlnm.Print_Area" localSheetId="21">'UjGrC4 Picasso felszer.(17_05)'!$A$1:$G$125</definedName>
    <definedName name="O_C_T_" localSheetId="23">#REF!</definedName>
    <definedName name="O_C_T_" localSheetId="25">#REF!</definedName>
    <definedName name="O_C_T_" localSheetId="22">#REF!</definedName>
    <definedName name="O_C_T_" localSheetId="24">#REF!</definedName>
    <definedName name="O_C_T_" localSheetId="7">#REF!</definedName>
    <definedName name="O_C_T_">#REF!</definedName>
    <definedName name="Ob1cn6" localSheetId="23">[33]Decade2Feb2002!#REF!</definedName>
    <definedName name="Ob1cn6" localSheetId="25">[33]Decade2Feb2002!#REF!</definedName>
    <definedName name="Ob1cn6" localSheetId="22">[33]Decade2Feb2002!#REF!</definedName>
    <definedName name="Ob1cn6" localSheetId="24">[33]Decade2Feb2002!#REF!</definedName>
    <definedName name="Ob1cn6" localSheetId="7">[33]Decade2Feb2002!#REF!</definedName>
    <definedName name="Ob1cn6">[33]Decade2Feb2002!#REF!</definedName>
    <definedName name="Ob1cv8" localSheetId="23">[33]Decade2Feb2002!#REF!</definedName>
    <definedName name="Ob1cv8" localSheetId="25">[33]Decade2Feb2002!#REF!</definedName>
    <definedName name="Ob1cv8" localSheetId="22">[33]Decade2Feb2002!#REF!</definedName>
    <definedName name="Ob1cv8" localSheetId="24">[33]Decade2Feb2002!#REF!</definedName>
    <definedName name="Ob1cv8" localSheetId="7">[33]Decade2Feb2002!#REF!</definedName>
    <definedName name="Ob1cv8">[33]Decade2Feb2002!#REF!</definedName>
    <definedName name="oigm"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igm"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igm"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igm"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igm"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ne" localSheetId="23">'[25]UK Proforma Price List - Cars'!#REF!</definedName>
    <definedName name="one" localSheetId="25">'[25]UK Proforma Price List - Cars'!#REF!</definedName>
    <definedName name="one" localSheetId="22">'[25]UK Proforma Price List - Cars'!#REF!</definedName>
    <definedName name="one" localSheetId="24">'[25]UK Proforma Price List - Cars'!#REF!</definedName>
    <definedName name="one" localSheetId="7">'[25]UK Proforma Price List - Cars'!#REF!</definedName>
    <definedName name="one">'[25]UK Proforma Price List - Cars'!#REF!</definedName>
    <definedName name="Opel">[5]Remises!$B$6</definedName>
    <definedName name="p" hidden="1">0</definedName>
    <definedName name="PAINT1" localSheetId="23">#REF!</definedName>
    <definedName name="PAINT1" localSheetId="25">#REF!</definedName>
    <definedName name="PAINT1" localSheetId="22">#REF!</definedName>
    <definedName name="PAINT1" localSheetId="24">#REF!</definedName>
    <definedName name="PAINT1" localSheetId="7">#REF!</definedName>
    <definedName name="PAINT1">#REF!</definedName>
    <definedName name="PAINT10" localSheetId="23">#REF!</definedName>
    <definedName name="PAINT10" localSheetId="25">#REF!</definedName>
    <definedName name="PAINT10" localSheetId="22">#REF!</definedName>
    <definedName name="PAINT10" localSheetId="24">#REF!</definedName>
    <definedName name="PAINT10" localSheetId="7">#REF!</definedName>
    <definedName name="PAINT10">#REF!</definedName>
    <definedName name="PAINT11" localSheetId="23">#REF!</definedName>
    <definedName name="PAINT11" localSheetId="25">#REF!</definedName>
    <definedName name="PAINT11" localSheetId="22">#REF!</definedName>
    <definedName name="PAINT11" localSheetId="24">#REF!</definedName>
    <definedName name="PAINT11" localSheetId="7">#REF!</definedName>
    <definedName name="PAINT11">#REF!</definedName>
    <definedName name="PAINT12" localSheetId="23">#REF!</definedName>
    <definedName name="PAINT12" localSheetId="25">#REF!</definedName>
    <definedName name="PAINT12" localSheetId="22">#REF!</definedName>
    <definedName name="PAINT12" localSheetId="24">#REF!</definedName>
    <definedName name="PAINT12" localSheetId="7">#REF!</definedName>
    <definedName name="PAINT12">#REF!</definedName>
    <definedName name="PAINT13" localSheetId="23">#REF!</definedName>
    <definedName name="PAINT13" localSheetId="25">#REF!</definedName>
    <definedName name="PAINT13" localSheetId="22">#REF!</definedName>
    <definedName name="PAINT13" localSheetId="24">#REF!</definedName>
    <definedName name="PAINT13" localSheetId="7">#REF!</definedName>
    <definedName name="PAINT13">#REF!</definedName>
    <definedName name="PAINT14" localSheetId="23">#REF!</definedName>
    <definedName name="PAINT14" localSheetId="25">#REF!</definedName>
    <definedName name="PAINT14" localSheetId="22">#REF!</definedName>
    <definedName name="PAINT14" localSheetId="24">#REF!</definedName>
    <definedName name="PAINT14" localSheetId="7">#REF!</definedName>
    <definedName name="PAINT14">#REF!</definedName>
    <definedName name="PAINT15" localSheetId="23">#REF!</definedName>
    <definedName name="PAINT15" localSheetId="25">#REF!</definedName>
    <definedName name="PAINT15" localSheetId="22">#REF!</definedName>
    <definedName name="PAINT15" localSheetId="24">#REF!</definedName>
    <definedName name="PAINT15" localSheetId="7">#REF!</definedName>
    <definedName name="PAINT15">#REF!</definedName>
    <definedName name="PAINT16" localSheetId="23">#REF!</definedName>
    <definedName name="PAINT16" localSheetId="25">#REF!</definedName>
    <definedName name="PAINT16" localSheetId="22">#REF!</definedName>
    <definedName name="PAINT16" localSheetId="24">#REF!</definedName>
    <definedName name="PAINT16" localSheetId="7">#REF!</definedName>
    <definedName name="PAINT16">#REF!</definedName>
    <definedName name="PAINT17" localSheetId="23">#REF!</definedName>
    <definedName name="PAINT17" localSheetId="25">#REF!</definedName>
    <definedName name="PAINT17" localSheetId="22">#REF!</definedName>
    <definedName name="PAINT17" localSheetId="24">#REF!</definedName>
    <definedName name="PAINT17" localSheetId="7">#REF!</definedName>
    <definedName name="PAINT17">#REF!</definedName>
    <definedName name="PAINT2" localSheetId="23">#REF!</definedName>
    <definedName name="PAINT2" localSheetId="25">#REF!</definedName>
    <definedName name="PAINT2" localSheetId="22">#REF!</definedName>
    <definedName name="PAINT2" localSheetId="24">#REF!</definedName>
    <definedName name="PAINT2" localSheetId="7">#REF!</definedName>
    <definedName name="PAINT2">#REF!</definedName>
    <definedName name="PAINT3" localSheetId="23">#REF!</definedName>
    <definedName name="PAINT3" localSheetId="25">#REF!</definedName>
    <definedName name="PAINT3" localSheetId="22">#REF!</definedName>
    <definedName name="PAINT3" localSheetId="24">#REF!</definedName>
    <definedName name="PAINT3" localSheetId="7">#REF!</definedName>
    <definedName name="PAINT3">#REF!</definedName>
    <definedName name="PAINT4" localSheetId="23">#REF!</definedName>
    <definedName name="PAINT4" localSheetId="25">#REF!</definedName>
    <definedName name="PAINT4" localSheetId="22">#REF!</definedName>
    <definedName name="PAINT4" localSheetId="24">#REF!</definedName>
    <definedName name="PAINT4" localSheetId="7">#REF!</definedName>
    <definedName name="PAINT4">#REF!</definedName>
    <definedName name="PAINT5" localSheetId="23">#REF!</definedName>
    <definedName name="PAINT5" localSheetId="25">#REF!</definedName>
    <definedName name="PAINT5" localSheetId="22">#REF!</definedName>
    <definedName name="PAINT5" localSheetId="24">#REF!</definedName>
    <definedName name="PAINT5" localSheetId="7">#REF!</definedName>
    <definedName name="PAINT5">#REF!</definedName>
    <definedName name="PAINT6" localSheetId="23">#REF!</definedName>
    <definedName name="PAINT6" localSheetId="25">#REF!</definedName>
    <definedName name="PAINT6" localSheetId="22">#REF!</definedName>
    <definedName name="PAINT6" localSheetId="24">#REF!</definedName>
    <definedName name="PAINT6" localSheetId="7">#REF!</definedName>
    <definedName name="PAINT6">#REF!</definedName>
    <definedName name="PAINT7" localSheetId="23">#REF!</definedName>
    <definedName name="PAINT7" localSheetId="25">#REF!</definedName>
    <definedName name="PAINT7" localSheetId="22">#REF!</definedName>
    <definedName name="PAINT7" localSheetId="24">#REF!</definedName>
    <definedName name="PAINT7" localSheetId="7">#REF!</definedName>
    <definedName name="PAINT7">#REF!</definedName>
    <definedName name="PAINT8" localSheetId="23">#REF!</definedName>
    <definedName name="PAINT8" localSheetId="25">#REF!</definedName>
    <definedName name="PAINT8" localSheetId="22">#REF!</definedName>
    <definedName name="PAINT8" localSheetId="24">#REF!</definedName>
    <definedName name="PAINT8" localSheetId="7">#REF!</definedName>
    <definedName name="PAINT8">#REF!</definedName>
    <definedName name="PAINT9" localSheetId="23">#REF!</definedName>
    <definedName name="PAINT9" localSheetId="25">#REF!</definedName>
    <definedName name="PAINT9" localSheetId="22">#REF!</definedName>
    <definedName name="PAINT9" localSheetId="24">#REF!</definedName>
    <definedName name="PAINT9" localSheetId="7">#REF!</definedName>
    <definedName name="PAINT9">#REF!</definedName>
    <definedName name="palcsdx">[4]paramètres!$B$63</definedName>
    <definedName name="parametres" localSheetId="23">#REF!,#REF!,#REF!,#REF!,#REF!,#REF!,#REF!,#REF!,#REF!,#REF!,#REF!,#REF!,#REF!,#REF!,#REF!,#REF!</definedName>
    <definedName name="parametres" localSheetId="25">#REF!,#REF!,#REF!,#REF!,#REF!,#REF!,#REF!,#REF!,#REF!,#REF!,#REF!,#REF!,#REF!,#REF!,#REF!,#REF!</definedName>
    <definedName name="parametres" localSheetId="22">#REF!,#REF!,#REF!,#REF!,#REF!,#REF!,#REF!,#REF!,#REF!,#REF!,#REF!,#REF!,#REF!,#REF!,#REF!,#REF!</definedName>
    <definedName name="parametres" localSheetId="24">#REF!,#REF!,#REF!,#REF!,#REF!,#REF!,#REF!,#REF!,#REF!,#REF!,#REF!,#REF!,#REF!,#REF!,#REF!,#REF!</definedName>
    <definedName name="parametres" localSheetId="7">#REF!,#REF!,#REF!,#REF!,#REF!,#REF!,#REF!,#REF!,#REF!,#REF!,#REF!,#REF!,#REF!,#REF!,#REF!,#REF!</definedName>
    <definedName name="parametres">#REF!,#REF!,#REF!,#REF!,#REF!,#REF!,#REF!,#REF!,#REF!,#REF!,#REF!,#REF!,#REF!,#REF!,#REF!,#REF!</definedName>
    <definedName name="PAUSE.CONDENSE">#N/A</definedName>
    <definedName name="Pays" localSheetId="23">#REF!</definedName>
    <definedName name="Pays" localSheetId="25">#REF!</definedName>
    <definedName name="Pays" localSheetId="22">#REF!</definedName>
    <definedName name="Pays" localSheetId="24">#REF!</definedName>
    <definedName name="Pays" localSheetId="7">#REF!</definedName>
    <definedName name="Pays">#REF!</definedName>
    <definedName name="PCA_par_CS" localSheetId="23">#REF!</definedName>
    <definedName name="PCA_par_CS" localSheetId="25">#REF!</definedName>
    <definedName name="PCA_par_CS" localSheetId="22">#REF!</definedName>
    <definedName name="PCA_par_CS" localSheetId="24">#REF!</definedName>
    <definedName name="PCA_par_CS" localSheetId="7">#REF!</definedName>
    <definedName name="PCA_par_CS">#REF!</definedName>
    <definedName name="PCHT" localSheetId="23">'[31]C3 Picasso SUISSE'!#REF!</definedName>
    <definedName name="PCHT" localSheetId="25">'[31]C3 Picasso SUISSE'!#REF!</definedName>
    <definedName name="PCHT" localSheetId="22">'[31]C3 Picasso SUISSE'!#REF!</definedName>
    <definedName name="PCHT" localSheetId="24">'[31]C3 Picasso SUISSE'!#REF!</definedName>
    <definedName name="PCHT" localSheetId="7">'[31]C3 Picasso SUISSE'!#REF!</definedName>
    <definedName name="PCHT">'[31]C3 Picasso SUISSE'!#REF!</definedName>
    <definedName name="pepe" localSheetId="23">' Berlingo Multispace'!pepe</definedName>
    <definedName name="pepe" localSheetId="25">' Berlingo Multispace OKT '!pepe</definedName>
    <definedName name="pepe" localSheetId="7">'C3 Picasso Feel Edition '!pepe</definedName>
    <definedName name="pepe" localSheetId="2">'C-Zero'!pepe</definedName>
    <definedName name="pepe">[0]!pepe</definedName>
    <definedName name="pepe1" localSheetId="23">' Berlingo Multispace'!pepe1</definedName>
    <definedName name="pepe1" localSheetId="25">' Berlingo Multispace OKT '!pepe1</definedName>
    <definedName name="pepe1" localSheetId="7">'C3 Picasso Feel Edition '!pepe1</definedName>
    <definedName name="pepe1" localSheetId="2">'C-Zero'!pepe1</definedName>
    <definedName name="pepe1">[0]!pepe1</definedName>
    <definedName name="per" localSheetId="23">' Berlingo Multispace'!per</definedName>
    <definedName name="per" localSheetId="25">' Berlingo Multispace OKT '!per</definedName>
    <definedName name="per" localSheetId="7">'C3 Picasso Feel Edition '!per</definedName>
    <definedName name="per" localSheetId="2">'C-Zero'!per</definedName>
    <definedName name="per">[0]!per</definedName>
    <definedName name="PERICO" localSheetId="23">' Berlingo Multispace'!PERICO</definedName>
    <definedName name="PERICO" localSheetId="25">' Berlingo Multispace OKT '!PERICO</definedName>
    <definedName name="PERICO" localSheetId="7">'C3 Picasso Feel Edition '!PERICO</definedName>
    <definedName name="PERICO" localSheetId="2">'C-Zero'!PERICO</definedName>
    <definedName name="PERICO">[0]!PERICO</definedName>
    <definedName name="Peugeot">[5]Remises!$B$4</definedName>
    <definedName name="pfocus">[5]Pénétrations!$B$7</definedName>
    <definedName name="pgolf">[5]Pénétrations!$B$5</definedName>
    <definedName name="pmégane">[5]Pénétrations!$B$6</definedName>
    <definedName name="pns"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pns"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pns"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pns"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pns"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POIDS1" localSheetId="23">#REF!</definedName>
    <definedName name="POIDS1" localSheetId="25">#REF!</definedName>
    <definedName name="POIDS1" localSheetId="22">#REF!</definedName>
    <definedName name="POIDS1" localSheetId="24">#REF!</definedName>
    <definedName name="POIDS1" localSheetId="7">#REF!</definedName>
    <definedName name="POIDS1">#REF!</definedName>
    <definedName name="POIDS2" localSheetId="23">#REF!</definedName>
    <definedName name="POIDS2" localSheetId="25">#REF!</definedName>
    <definedName name="POIDS2" localSheetId="22">#REF!</definedName>
    <definedName name="POIDS2" localSheetId="24">#REF!</definedName>
    <definedName name="POIDS2" localSheetId="7">#REF!</definedName>
    <definedName name="POIDS2">#REF!</definedName>
    <definedName name="POIDS3" localSheetId="23">#REF!</definedName>
    <definedName name="POIDS3" localSheetId="25">#REF!</definedName>
    <definedName name="POIDS3" localSheetId="22">#REF!</definedName>
    <definedName name="POIDS3" localSheetId="24">#REF!</definedName>
    <definedName name="POIDS3" localSheetId="7">#REF!</definedName>
    <definedName name="POIDS3">#REF!</definedName>
    <definedName name="POIDS4" localSheetId="23">#REF!</definedName>
    <definedName name="POIDS4" localSheetId="25">#REF!</definedName>
    <definedName name="POIDS4" localSheetId="22">#REF!</definedName>
    <definedName name="POIDS4" localSheetId="24">#REF!</definedName>
    <definedName name="POIDS4" localSheetId="7">#REF!</definedName>
    <definedName name="POIDS4">#REF!</definedName>
    <definedName name="poldastra">[5]Pénétrations!$B$4</definedName>
    <definedName name="POT_AC" localSheetId="23">#REF!</definedName>
    <definedName name="POT_AC" localSheetId="25">#REF!</definedName>
    <definedName name="POT_AC" localSheetId="22">#REF!</definedName>
    <definedName name="POT_AC" localSheetId="24">#REF!</definedName>
    <definedName name="POT_AC" localSheetId="7">#REF!</definedName>
    <definedName name="POT_AC">#REF!</definedName>
    <definedName name="PPIoption" localSheetId="23">#REF!</definedName>
    <definedName name="PPIoption" localSheetId="25">#REF!</definedName>
    <definedName name="PPIoption" localSheetId="22">#REF!</definedName>
    <definedName name="PPIoption" localSheetId="24">#REF!</definedName>
    <definedName name="PPIoption" localSheetId="7">#REF!</definedName>
    <definedName name="PPIoption">#REF!</definedName>
    <definedName name="PPISas" localSheetId="23">#REF!</definedName>
    <definedName name="PPISas" localSheetId="25">#REF!</definedName>
    <definedName name="PPISas" localSheetId="22">#REF!</definedName>
    <definedName name="PPISas" localSheetId="24">#REF!</definedName>
    <definedName name="PPISas" localSheetId="7">#REF!</definedName>
    <definedName name="PPISas">#REF!</definedName>
    <definedName name="PPIVersion" localSheetId="23">#REF!</definedName>
    <definedName name="PPIVersion" localSheetId="25">#REF!</definedName>
    <definedName name="PPIVersion" localSheetId="22">#REF!</definedName>
    <definedName name="PPIVersion" localSheetId="24">#REF!</definedName>
    <definedName name="PPIVersion" localSheetId="7">#REF!</definedName>
    <definedName name="PPIVersion">#REF!</definedName>
    <definedName name="ppp" localSheetId="23">' Berlingo Multispace'!ppp</definedName>
    <definedName name="ppp" localSheetId="25">' Berlingo Multispace OKT '!ppp</definedName>
    <definedName name="ppp" localSheetId="7">'C3 Picasso Feel Edition '!ppp</definedName>
    <definedName name="ppp" localSheetId="2">'C-Zero'!ppp</definedName>
    <definedName name="ppp">[0]!ppp</definedName>
    <definedName name="PR">[2]paramètres!$C$10:$C$12</definedName>
    <definedName name="PRAC">[2]paramètres!$C$13</definedName>
    <definedName name="Print_Area_MI" localSheetId="23">#REF!</definedName>
    <definedName name="Print_Area_MI" localSheetId="25">#REF!</definedName>
    <definedName name="Print_Area_MI" localSheetId="22">#REF!</definedName>
    <definedName name="Print_Area_MI" localSheetId="24">#REF!</definedName>
    <definedName name="Print_Area_MI" localSheetId="7">#REF!</definedName>
    <definedName name="Print_Area_MI">#REF!</definedName>
    <definedName name="PROPUESTA_MIX" localSheetId="23">#REF!</definedName>
    <definedName name="PROPUESTA_MIX" localSheetId="25">#REF!</definedName>
    <definedName name="PROPUESTA_MIX" localSheetId="22">#REF!</definedName>
    <definedName name="PROPUESTA_MIX" localSheetId="24">#REF!</definedName>
    <definedName name="PROPUESTA_MIX" localSheetId="7">#REF!</definedName>
    <definedName name="PROPUESTA_MIX">#REF!</definedName>
    <definedName name="PRUEBA">#N/A</definedName>
    <definedName name="PSS">[2]paramètres!$C$25:$C$27</definedName>
    <definedName name="pto" localSheetId="23">#REF!</definedName>
    <definedName name="pto" localSheetId="25">#REF!</definedName>
    <definedName name="pto" localSheetId="22">#REF!</definedName>
    <definedName name="pto" localSheetId="24">#REF!</definedName>
    <definedName name="pto" localSheetId="7">#REF!</definedName>
    <definedName name="pto">#REF!</definedName>
    <definedName name="PTOcitroën">[5]Remises!$C$2</definedName>
    <definedName name="PTOford">[5]Remises!$C$9</definedName>
    <definedName name="PTOopel">[5]Remises!$C$6</definedName>
    <definedName name="PTOpeugeot">[5]Remises!$C$4</definedName>
    <definedName name="PTOPVR" localSheetId="23">#REF!</definedName>
    <definedName name="PTOPVR" localSheetId="25">#REF!</definedName>
    <definedName name="PTOPVR" localSheetId="22">#REF!</definedName>
    <definedName name="PTOPVR" localSheetId="24">#REF!</definedName>
    <definedName name="PTOPVR" localSheetId="7">#REF!</definedName>
    <definedName name="PTOPVR">#REF!</definedName>
    <definedName name="PTOrenault">[5]Remises!$C$11</definedName>
    <definedName name="PTOvw">[5]Remises!$C$10</definedName>
    <definedName name="PTOxsara">[5]Remises!$C$3</definedName>
    <definedName name="pxsara">[5]Pénétrations!$B$2</definedName>
    <definedName name="ref" localSheetId="23">#REF!</definedName>
    <definedName name="ref" localSheetId="25">#REF!</definedName>
    <definedName name="ref" localSheetId="22">#REF!</definedName>
    <definedName name="ref" localSheetId="24">#REF!</definedName>
    <definedName name="ref" localSheetId="7">#REF!</definedName>
    <definedName name="ref">#REF!</definedName>
    <definedName name="Renault">[5]Remises!$B$11</definedName>
    <definedName name="RESULTAT" localSheetId="23">#REF!</definedName>
    <definedName name="RESULTAT" localSheetId="25">#REF!</definedName>
    <definedName name="RESULTAT" localSheetId="22">#REF!</definedName>
    <definedName name="RESULTAT" localSheetId="24">#REF!</definedName>
    <definedName name="RESULTAT" localSheetId="7">#REF!</definedName>
    <definedName name="RESULTAT">#REF!</definedName>
    <definedName name="rfctc2it">[3]paramètres!$D$48</definedName>
    <definedName name="rfctc5it">[4]paramètres!$D$53</definedName>
    <definedName name="rfctccrosserit">[34]paramètres!$D$99</definedName>
    <definedName name="rfctxit">[32]paramètres!$D$51</definedName>
    <definedName name="rhtc2it">[3]paramètres!$C$48</definedName>
    <definedName name="rhtc5it">[4]paramètres!$C$53</definedName>
    <definedName name="rhtccrosserit">[34]paramètres!$C$99</definedName>
    <definedName name="rhtpt" localSheetId="23">[35]paramètres!#REF!</definedName>
    <definedName name="rhtpt" localSheetId="25">[35]paramètres!#REF!</definedName>
    <definedName name="rhtpt" localSheetId="22">[35]paramètres!#REF!</definedName>
    <definedName name="rhtpt" localSheetId="24">[35]paramètres!#REF!</definedName>
    <definedName name="rhtpt" localSheetId="7">[35]paramètres!#REF!</definedName>
    <definedName name="rhtpt">[35]paramètres!#REF!</definedName>
    <definedName name="rhtuk">[4]paramètres!$C$19</definedName>
    <definedName name="rhtxit">[32]paramètres!$C$51</definedName>
    <definedName name="_xlnm.Recorder" localSheetId="23">#REF!</definedName>
    <definedName name="_xlnm.Recorder" localSheetId="25">#REF!</definedName>
    <definedName name="_xlnm.Recorder" localSheetId="22">#REF!</definedName>
    <definedName name="_xlnm.Recorder" localSheetId="24">#REF!</definedName>
    <definedName name="_xlnm.Recorder" localSheetId="7">#REF!</definedName>
    <definedName name="_xlnm.Recorder">#REF!</definedName>
    <definedName name="RRM">[36]GB!$N$106</definedName>
    <definedName name="S_E_P_T" localSheetId="23">#REF!</definedName>
    <definedName name="S_E_P_T" localSheetId="25">#REF!</definedName>
    <definedName name="S_E_P_T" localSheetId="22">#REF!</definedName>
    <definedName name="S_E_P_T" localSheetId="24">#REF!</definedName>
    <definedName name="S_E_P_T" localSheetId="7">#REF!</definedName>
    <definedName name="S_E_P_T">#REF!</definedName>
    <definedName name="Saisie" localSheetId="23">#REF!</definedName>
    <definedName name="Saisie" localSheetId="25">#REF!</definedName>
    <definedName name="Saisie" localSheetId="22">#REF!</definedName>
    <definedName name="Saisie" localSheetId="24">#REF!</definedName>
    <definedName name="Saisie" localSheetId="7">#REF!</definedName>
    <definedName name="Saisie">#REF!</definedName>
    <definedName name="Saisie_Segments">'[37]Saisie - Clt Segment'!$C$1:$AE$284</definedName>
    <definedName name="Sas" localSheetId="23">#REF!</definedName>
    <definedName name="Sas" localSheetId="25">#REF!</definedName>
    <definedName name="Sas" localSheetId="22">#REF!</definedName>
    <definedName name="Sas" localSheetId="24">#REF!</definedName>
    <definedName name="Sas" localSheetId="7">#REF!</definedName>
    <definedName name="Sas">#REF!</definedName>
    <definedName name="saxo1" localSheetId="23">#REF!</definedName>
    <definedName name="saxo1" localSheetId="25">#REF!</definedName>
    <definedName name="saxo1" localSheetId="22">#REF!</definedName>
    <definedName name="saxo1" localSheetId="24">#REF!</definedName>
    <definedName name="saxo1" localSheetId="7">#REF!</definedName>
    <definedName name="saxo1">#REF!</definedName>
    <definedName name="SAXO1.1X3Dr" localSheetId="23">#REF!</definedName>
    <definedName name="SAXO1.1X3Dr" localSheetId="25">#REF!</definedName>
    <definedName name="SAXO1.1X3Dr" localSheetId="22">#REF!</definedName>
    <definedName name="SAXO1.1X3Dr" localSheetId="24">#REF!</definedName>
    <definedName name="SAXO1.1X3Dr" localSheetId="7">#REF!</definedName>
    <definedName name="SAXO1.1X3Dr">#REF!</definedName>
    <definedName name="saxo10" localSheetId="23">#REF!</definedName>
    <definedName name="saxo10" localSheetId="25">#REF!</definedName>
    <definedName name="saxo10" localSheetId="22">#REF!</definedName>
    <definedName name="saxo10" localSheetId="24">#REF!</definedName>
    <definedName name="saxo10" localSheetId="7">#REF!</definedName>
    <definedName name="saxo10">#REF!</definedName>
    <definedName name="saxo11" localSheetId="23">#REF!</definedName>
    <definedName name="saxo11" localSheetId="25">#REF!</definedName>
    <definedName name="saxo11" localSheetId="22">#REF!</definedName>
    <definedName name="saxo11" localSheetId="24">#REF!</definedName>
    <definedName name="saxo11" localSheetId="7">#REF!</definedName>
    <definedName name="saxo11">#REF!</definedName>
    <definedName name="saxo12" localSheetId="23">#REF!</definedName>
    <definedName name="saxo12" localSheetId="25">#REF!</definedName>
    <definedName name="saxo12" localSheetId="22">#REF!</definedName>
    <definedName name="saxo12" localSheetId="24">#REF!</definedName>
    <definedName name="saxo12" localSheetId="7">#REF!</definedName>
    <definedName name="saxo12">#REF!</definedName>
    <definedName name="saxo2" localSheetId="23">#REF!</definedName>
    <definedName name="saxo2" localSheetId="25">#REF!</definedName>
    <definedName name="saxo2" localSheetId="22">#REF!</definedName>
    <definedName name="saxo2" localSheetId="24">#REF!</definedName>
    <definedName name="saxo2" localSheetId="7">#REF!</definedName>
    <definedName name="saxo2">#REF!</definedName>
    <definedName name="saxo3" localSheetId="23">#REF!</definedName>
    <definedName name="saxo3" localSheetId="25">#REF!</definedName>
    <definedName name="saxo3" localSheetId="22">#REF!</definedName>
    <definedName name="saxo3" localSheetId="24">#REF!</definedName>
    <definedName name="saxo3" localSheetId="7">#REF!</definedName>
    <definedName name="saxo3">#REF!</definedName>
    <definedName name="saxo4" localSheetId="23">#REF!</definedName>
    <definedName name="saxo4" localSheetId="25">#REF!</definedName>
    <definedName name="saxo4" localSheetId="22">#REF!</definedName>
    <definedName name="saxo4" localSheetId="24">#REF!</definedName>
    <definedName name="saxo4" localSheetId="7">#REF!</definedName>
    <definedName name="saxo4">#REF!</definedName>
    <definedName name="saxo5" localSheetId="23">#REF!</definedName>
    <definedName name="saxo5" localSheetId="25">#REF!</definedName>
    <definedName name="saxo5" localSheetId="22">#REF!</definedName>
    <definedName name="saxo5" localSheetId="24">#REF!</definedName>
    <definedName name="saxo5" localSheetId="7">#REF!</definedName>
    <definedName name="saxo5">#REF!</definedName>
    <definedName name="saxo6" localSheetId="23">#REF!</definedName>
    <definedName name="saxo6" localSheetId="25">#REF!</definedName>
    <definedName name="saxo6" localSheetId="22">#REF!</definedName>
    <definedName name="saxo6" localSheetId="24">#REF!</definedName>
    <definedName name="saxo6" localSheetId="7">#REF!</definedName>
    <definedName name="saxo6">#REF!</definedName>
    <definedName name="saxo7" localSheetId="23">#REF!</definedName>
    <definedName name="saxo7" localSheetId="25">#REF!</definedName>
    <definedName name="saxo7" localSheetId="22">#REF!</definedName>
    <definedName name="saxo7" localSheetId="24">#REF!</definedName>
    <definedName name="saxo7" localSheetId="7">#REF!</definedName>
    <definedName name="saxo7">#REF!</definedName>
    <definedName name="saxo8" localSheetId="23">#REF!</definedName>
    <definedName name="saxo8" localSheetId="25">#REF!</definedName>
    <definedName name="saxo8" localSheetId="22">#REF!</definedName>
    <definedName name="saxo8" localSheetId="24">#REF!</definedName>
    <definedName name="saxo8" localSheetId="7">#REF!</definedName>
    <definedName name="saxo8">#REF!</definedName>
    <definedName name="saxo9" localSheetId="23">#REF!</definedName>
    <definedName name="saxo9" localSheetId="25">#REF!</definedName>
    <definedName name="saxo9" localSheetId="22">#REF!</definedName>
    <definedName name="saxo9" localSheetId="24">#REF!</definedName>
    <definedName name="saxo9" localSheetId="7">#REF!</definedName>
    <definedName name="saxo9">#REF!</definedName>
    <definedName name="SEAT01" localSheetId="23">#REF!</definedName>
    <definedName name="SEAT01" localSheetId="25">#REF!</definedName>
    <definedName name="SEAT01" localSheetId="22">#REF!</definedName>
    <definedName name="SEAT01" localSheetId="24">#REF!</definedName>
    <definedName name="SEAT01" localSheetId="7">#REF!</definedName>
    <definedName name="SEAT01">#REF!</definedName>
    <definedName name="SEAT02" localSheetId="23">#REF!</definedName>
    <definedName name="SEAT02" localSheetId="25">#REF!</definedName>
    <definedName name="SEAT02" localSheetId="22">#REF!</definedName>
    <definedName name="SEAT02" localSheetId="24">#REF!</definedName>
    <definedName name="SEAT02" localSheetId="7">#REF!</definedName>
    <definedName name="SEAT02">#REF!</definedName>
    <definedName name="SEAT03" localSheetId="23">#REF!</definedName>
    <definedName name="SEAT03" localSheetId="25">#REF!</definedName>
    <definedName name="SEAT03" localSheetId="22">#REF!</definedName>
    <definedName name="SEAT03" localSheetId="24">#REF!</definedName>
    <definedName name="SEAT03" localSheetId="7">#REF!</definedName>
    <definedName name="SEAT03">#REF!</definedName>
    <definedName name="SEAT04" localSheetId="23">#REF!</definedName>
    <definedName name="SEAT04" localSheetId="25">#REF!</definedName>
    <definedName name="SEAT04" localSheetId="22">#REF!</definedName>
    <definedName name="SEAT04" localSheetId="24">#REF!</definedName>
    <definedName name="SEAT04" localSheetId="7">#REF!</definedName>
    <definedName name="SEAT04">#REF!</definedName>
    <definedName name="SEAT05" localSheetId="23">#REF!</definedName>
    <definedName name="SEAT05" localSheetId="25">#REF!</definedName>
    <definedName name="SEAT05" localSheetId="22">#REF!</definedName>
    <definedName name="SEAT05" localSheetId="24">#REF!</definedName>
    <definedName name="SEAT05" localSheetId="7">#REF!</definedName>
    <definedName name="SEAT05">#REF!</definedName>
    <definedName name="SEAT06" localSheetId="23">#REF!</definedName>
    <definedName name="SEAT06" localSheetId="25">#REF!</definedName>
    <definedName name="SEAT06" localSheetId="22">#REF!</definedName>
    <definedName name="SEAT06" localSheetId="24">#REF!</definedName>
    <definedName name="SEAT06" localSheetId="7">#REF!</definedName>
    <definedName name="SEAT06">#REF!</definedName>
    <definedName name="SEAT07" localSheetId="23">#REF!</definedName>
    <definedName name="SEAT07" localSheetId="25">#REF!</definedName>
    <definedName name="SEAT07" localSheetId="22">#REF!</definedName>
    <definedName name="SEAT07" localSheetId="24">#REF!</definedName>
    <definedName name="SEAT07" localSheetId="7">#REF!</definedName>
    <definedName name="SEAT07">#REF!</definedName>
    <definedName name="SEAT08" localSheetId="23">#REF!</definedName>
    <definedName name="SEAT08" localSheetId="25">#REF!</definedName>
    <definedName name="SEAT08" localSheetId="22">#REF!</definedName>
    <definedName name="SEAT08" localSheetId="24">#REF!</definedName>
    <definedName name="SEAT08" localSheetId="7">#REF!</definedName>
    <definedName name="SEAT08">#REF!</definedName>
    <definedName name="SEAT09" localSheetId="23">#REF!</definedName>
    <definedName name="SEAT09" localSheetId="25">#REF!</definedName>
    <definedName name="SEAT09" localSheetId="22">#REF!</definedName>
    <definedName name="SEAT09" localSheetId="24">#REF!</definedName>
    <definedName name="SEAT09" localSheetId="7">#REF!</definedName>
    <definedName name="SEAT09">#REF!</definedName>
    <definedName name="SEAT10" localSheetId="23">#REF!</definedName>
    <definedName name="SEAT10" localSheetId="25">#REF!</definedName>
    <definedName name="SEAT10" localSheetId="22">#REF!</definedName>
    <definedName name="SEAT10" localSheetId="24">#REF!</definedName>
    <definedName name="SEAT10" localSheetId="7">#REF!</definedName>
    <definedName name="SEAT10">#REF!</definedName>
    <definedName name="SEAT11" localSheetId="23">#REF!</definedName>
    <definedName name="SEAT11" localSheetId="25">#REF!</definedName>
    <definedName name="SEAT11" localSheetId="22">#REF!</definedName>
    <definedName name="SEAT11" localSheetId="24">#REF!</definedName>
    <definedName name="SEAT11" localSheetId="7">#REF!</definedName>
    <definedName name="SEAT11">#REF!</definedName>
    <definedName name="SEAT12" localSheetId="23">#REF!</definedName>
    <definedName name="SEAT12" localSheetId="25">#REF!</definedName>
    <definedName name="SEAT12" localSheetId="22">#REF!</definedName>
    <definedName name="SEAT12" localSheetId="24">#REF!</definedName>
    <definedName name="SEAT12" localSheetId="7">#REF!</definedName>
    <definedName name="SEAT12">#REF!</definedName>
    <definedName name="SEAT13" localSheetId="23">#REF!</definedName>
    <definedName name="SEAT13" localSheetId="25">#REF!</definedName>
    <definedName name="SEAT13" localSheetId="22">#REF!</definedName>
    <definedName name="SEAT13" localSheetId="24">#REF!</definedName>
    <definedName name="SEAT13" localSheetId="7">#REF!</definedName>
    <definedName name="SEAT13">#REF!</definedName>
    <definedName name="SEAT14" localSheetId="23">#REF!</definedName>
    <definedName name="SEAT14" localSheetId="25">#REF!</definedName>
    <definedName name="SEAT14" localSheetId="22">#REF!</definedName>
    <definedName name="SEAT14" localSheetId="24">#REF!</definedName>
    <definedName name="SEAT14" localSheetId="7">#REF!</definedName>
    <definedName name="SEAT14">#REF!</definedName>
    <definedName name="SEAT15" localSheetId="23">#REF!</definedName>
    <definedName name="SEAT15" localSheetId="25">#REF!</definedName>
    <definedName name="SEAT15" localSheetId="22">#REF!</definedName>
    <definedName name="SEAT15" localSheetId="24">#REF!</definedName>
    <definedName name="SEAT15" localSheetId="7">#REF!</definedName>
    <definedName name="SEAT15">#REF!</definedName>
    <definedName name="SEAT16" localSheetId="23">#REF!</definedName>
    <definedName name="SEAT16" localSheetId="25">#REF!</definedName>
    <definedName name="SEAT16" localSheetId="22">#REF!</definedName>
    <definedName name="SEAT16" localSheetId="24">#REF!</definedName>
    <definedName name="SEAT16" localSheetId="7">#REF!</definedName>
    <definedName name="SEAT16">#REF!</definedName>
    <definedName name="SEAT17" localSheetId="23">#REF!</definedName>
    <definedName name="SEAT17" localSheetId="25">#REF!</definedName>
    <definedName name="SEAT17" localSheetId="22">#REF!</definedName>
    <definedName name="SEAT17" localSheetId="24">#REF!</definedName>
    <definedName name="SEAT17" localSheetId="7">#REF!</definedName>
    <definedName name="SEAT17">#REF!</definedName>
    <definedName name="seven" localSheetId="23">'[25]UK Proforma Price List - Cars'!#REF!</definedName>
    <definedName name="seven" localSheetId="25">'[25]UK Proforma Price List - Cars'!#REF!</definedName>
    <definedName name="seven" localSheetId="22">'[25]UK Proforma Price List - Cars'!#REF!</definedName>
    <definedName name="seven" localSheetId="24">'[25]UK Proforma Price List - Cars'!#REF!</definedName>
    <definedName name="seven" localSheetId="7">'[25]UK Proforma Price List - Cars'!#REF!</definedName>
    <definedName name="seven">'[25]UK Proforma Price List - Cars'!#REF!</definedName>
    <definedName name="sfsf">[9]parametres!$C$31:$C$32</definedName>
    <definedName name="sgsf"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sgsf"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sgsf"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sgsf"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six" localSheetId="23">'[25]UK Proforma Price List - Cars'!#REF!</definedName>
    <definedName name="six" localSheetId="25">'[25]UK Proforma Price List - Cars'!#REF!</definedName>
    <definedName name="six" localSheetId="22">'[25]UK Proforma Price List - Cars'!#REF!</definedName>
    <definedName name="six" localSheetId="24">'[25]UK Proforma Price List - Cars'!#REF!</definedName>
    <definedName name="six" localSheetId="7">'[25]UK Proforma Price List - Cars'!#REF!</definedName>
    <definedName name="six">'[25]UK Proforma Price List - Cars'!#REF!</definedName>
    <definedName name="SSS" localSheetId="23">#REF!</definedName>
    <definedName name="SSS" localSheetId="25">#REF!</definedName>
    <definedName name="SSS" localSheetId="22">#REF!</definedName>
    <definedName name="SSS" localSheetId="24">#REF!</definedName>
    <definedName name="SSS" localSheetId="7">#REF!</definedName>
    <definedName name="SSS">#REF!</definedName>
    <definedName name="StocksE16" localSheetId="23">#REF!</definedName>
    <definedName name="StocksE16" localSheetId="25">#REF!</definedName>
    <definedName name="StocksE16" localSheetId="22">#REF!</definedName>
    <definedName name="StocksE16" localSheetId="24">#REF!</definedName>
    <definedName name="StocksE16" localSheetId="7">#REF!</definedName>
    <definedName name="StocksE16">#REF!</definedName>
    <definedName name="Synthèse" localSheetId="23">#REF!</definedName>
    <definedName name="Synthèse" localSheetId="25">#REF!</definedName>
    <definedName name="Synthèse" localSheetId="22">#REF!</definedName>
    <definedName name="Synthèse" localSheetId="24">#REF!</definedName>
    <definedName name="Synthèse" localSheetId="7">#REF!</definedName>
    <definedName name="Synthèse">#REF!</definedName>
    <definedName name="t"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A">[38]saxo!$AP$10</definedName>
    <definedName name="TabCol" localSheetId="23">#REF!</definedName>
    <definedName name="TabCol" localSheetId="25">#REF!</definedName>
    <definedName name="TabCol" localSheetId="22">#REF!</definedName>
    <definedName name="TabCol" localSheetId="24">#REF!</definedName>
    <definedName name="TabCol" localSheetId="7">#REF!</definedName>
    <definedName name="TabCol">#REF!</definedName>
    <definedName name="TabDecade" localSheetId="23">#REF!</definedName>
    <definedName name="TabDecade" localSheetId="25">#REF!</definedName>
    <definedName name="TabDecade" localSheetId="22">#REF!</definedName>
    <definedName name="TabDecade" localSheetId="24">#REF!</definedName>
    <definedName name="TabDecade" localSheetId="7">#REF!</definedName>
    <definedName name="TabDecade">#REF!</definedName>
    <definedName name="table" localSheetId="23">#REF!</definedName>
    <definedName name="table" localSheetId="25">#REF!</definedName>
    <definedName name="table" localSheetId="22">#REF!</definedName>
    <definedName name="table" localSheetId="24">#REF!</definedName>
    <definedName name="table" localSheetId="7">#REF!</definedName>
    <definedName name="table">#REF!</definedName>
    <definedName name="Tableau" localSheetId="23">#REF!</definedName>
    <definedName name="Tableau" localSheetId="25">#REF!</definedName>
    <definedName name="Tableau" localSheetId="22">#REF!</definedName>
    <definedName name="Tableau" localSheetId="24">#REF!</definedName>
    <definedName name="Tableau" localSheetId="7">#REF!</definedName>
    <definedName name="Tableau">#REF!</definedName>
    <definedName name="TabOpz" localSheetId="23">#REF!</definedName>
    <definedName name="TabOpz" localSheetId="25">#REF!</definedName>
    <definedName name="TabOpz" localSheetId="22">#REF!</definedName>
    <definedName name="TabOpz" localSheetId="24">#REF!</definedName>
    <definedName name="TabOpz" localSheetId="7">#REF!</definedName>
    <definedName name="TabOpz">#REF!</definedName>
    <definedName name="tata"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ata"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ata"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ata"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ata"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AUX" localSheetId="23">#REF!</definedName>
    <definedName name="TAUX" localSheetId="25">#REF!</definedName>
    <definedName name="TAUX" localSheetId="22">#REF!</definedName>
    <definedName name="TAUX" localSheetId="24">#REF!</definedName>
    <definedName name="TAUX" localSheetId="7">#REF!</definedName>
    <definedName name="TAUX">#REF!</definedName>
    <definedName name="TauxChange" localSheetId="1">CITROEN!#REF!</definedName>
    <definedName name="TauxDevise" localSheetId="23">#REF!</definedName>
    <definedName name="TauxDevise" localSheetId="25">#REF!</definedName>
    <definedName name="TauxDevise" localSheetId="22">#REF!</definedName>
    <definedName name="TauxDevise" localSheetId="24">#REF!</definedName>
    <definedName name="TauxDevise" localSheetId="7">#REF!</definedName>
    <definedName name="TauxDevise">#REF!</definedName>
    <definedName name="TauxMargeDistributeur" localSheetId="23">#REF!</definedName>
    <definedName name="TauxMargeDistributeur" localSheetId="25">#REF!</definedName>
    <definedName name="TauxMargeDistributeur" localSheetId="22">#REF!</definedName>
    <definedName name="TauxMargeDistributeur" localSheetId="24">#REF!</definedName>
    <definedName name="TauxMargeDistributeur" localSheetId="7">#REF!</definedName>
    <definedName name="TauxMargeDistributeur">#REF!</definedName>
    <definedName name="TauxMargeFiliale" localSheetId="23">#REF!</definedName>
    <definedName name="TauxMargeFiliale" localSheetId="25">#REF!</definedName>
    <definedName name="TauxMargeFiliale" localSheetId="22">#REF!</definedName>
    <definedName name="TauxMargeFiliale" localSheetId="24">#REF!</definedName>
    <definedName name="TauxMargeFiliale" localSheetId="7">#REF!</definedName>
    <definedName name="TauxMargeFiliale">#REF!</definedName>
    <definedName name="TauxPTO">[39]Suisse!$AY$6</definedName>
    <definedName name="TauxPTOBase">[39]Suisse!$AY$5</definedName>
    <definedName name="TauxTVA" localSheetId="23">#REF!</definedName>
    <definedName name="TauxTVA" localSheetId="25">#REF!</definedName>
    <definedName name="TauxTVA" localSheetId="22">#REF!</definedName>
    <definedName name="TauxTVA" localSheetId="24">#REF!</definedName>
    <definedName name="TauxTVA" localSheetId="7">#REF!</definedName>
    <definedName name="TauxTVA">#REF!</definedName>
    <definedName name="TauxTVABase">'[36]ESPAGNE (2)'!$B$11</definedName>
    <definedName name="TauxTVAVP1" localSheetId="23">#REF!</definedName>
    <definedName name="TauxTVAVP1" localSheetId="25">#REF!</definedName>
    <definedName name="TauxTVAVP1" localSheetId="22">#REF!</definedName>
    <definedName name="TauxTVAVP1" localSheetId="24">#REF!</definedName>
    <definedName name="TauxTVAVP1" localSheetId="7">#REF!</definedName>
    <definedName name="TauxTVAVP1">#REF!</definedName>
    <definedName name="TauxTVAVP2" localSheetId="23">#REF!</definedName>
    <definedName name="TauxTVAVP2" localSheetId="25">#REF!</definedName>
    <definedName name="TauxTVAVP2" localSheetId="22">#REF!</definedName>
    <definedName name="TauxTVAVP2" localSheetId="24">#REF!</definedName>
    <definedName name="TauxTVAVP2" localSheetId="7">#REF!</definedName>
    <definedName name="TauxTVAVP2">#REF!</definedName>
    <definedName name="TauxTVAVU" localSheetId="23">#REF!</definedName>
    <definedName name="TauxTVAVU" localSheetId="25">#REF!</definedName>
    <definedName name="TauxTVAVU" localSheetId="22">#REF!</definedName>
    <definedName name="TauxTVAVU" localSheetId="24">#REF!</definedName>
    <definedName name="TauxTVAVU" localSheetId="7">#REF!</definedName>
    <definedName name="TauxTVAVU">#REF!</definedName>
    <definedName name="Testata" localSheetId="23">#REF!</definedName>
    <definedName name="Testata" localSheetId="25">#REF!</definedName>
    <definedName name="Testata" localSheetId="22">#REF!</definedName>
    <definedName name="Testata" localSheetId="24">#REF!</definedName>
    <definedName name="Testata" localSheetId="7">#REF!</definedName>
    <definedName name="Testata">#REF!</definedName>
    <definedName name="three" localSheetId="23">'[25]UK Proforma Price List - Cars'!#REF!</definedName>
    <definedName name="three" localSheetId="25">'[25]UK Proforma Price List - Cars'!#REF!</definedName>
    <definedName name="three" localSheetId="22">'[25]UK Proforma Price List - Cars'!#REF!</definedName>
    <definedName name="three" localSheetId="24">'[25]UK Proforma Price List - Cars'!#REF!</definedName>
    <definedName name="three" localSheetId="7">'[25]UK Proforma Price List - Cars'!#REF!</definedName>
    <definedName name="three">'[25]UK Proforma Price List - Cars'!#REF!</definedName>
    <definedName name="tiroir16" localSheetId="23">#REF!</definedName>
    <definedName name="tiroir16" localSheetId="25">#REF!</definedName>
    <definedName name="tiroir16" localSheetId="22">#REF!</definedName>
    <definedName name="tiroir16" localSheetId="24">#REF!</definedName>
    <definedName name="tiroir16" localSheetId="7">#REF!</definedName>
    <definedName name="tiroir16">#REF!</definedName>
    <definedName name="TITRE" localSheetId="23">#REF!</definedName>
    <definedName name="TITRE" localSheetId="25">#REF!</definedName>
    <definedName name="TITRE" localSheetId="22">#REF!</definedName>
    <definedName name="TITRE" localSheetId="24">#REF!</definedName>
    <definedName name="TITRE" localSheetId="7">#REF!</definedName>
    <definedName name="TITRE">#REF!</definedName>
    <definedName name="TitreFamille" localSheetId="23">#REF!</definedName>
    <definedName name="TitreFamille" localSheetId="25">#REF!</definedName>
    <definedName name="TitreFamille" localSheetId="22">#REF!</definedName>
    <definedName name="TitreFamille" localSheetId="24">#REF!</definedName>
    <definedName name="TitreFamille" localSheetId="7">#REF!</definedName>
    <definedName name="TitreFamille">#REF!</definedName>
    <definedName name="TitreNature" localSheetId="23">#REF!</definedName>
    <definedName name="TitreNature" localSheetId="25">#REF!</definedName>
    <definedName name="TitreNature" localSheetId="22">#REF!</definedName>
    <definedName name="TitreNature" localSheetId="24">#REF!</definedName>
    <definedName name="TitreNature" localSheetId="7">#REF!</definedName>
    <definedName name="TitreNature">#REF!</definedName>
    <definedName name="to"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o"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o"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o"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o"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ot1cn6" localSheetId="23">[33]Decade2Feb2002!#REF!</definedName>
    <definedName name="Tot1cn6" localSheetId="25">[33]Decade2Feb2002!#REF!</definedName>
    <definedName name="Tot1cn6" localSheetId="22">[33]Decade2Feb2002!#REF!</definedName>
    <definedName name="Tot1cn6" localSheetId="24">[33]Decade2Feb2002!#REF!</definedName>
    <definedName name="Tot1cn6" localSheetId="7">[33]Decade2Feb2002!#REF!</definedName>
    <definedName name="Tot1cn6">[33]Decade2Feb2002!#REF!</definedName>
    <definedName name="Tot1cv8" localSheetId="23">[33]Decade2Feb2002!#REF!</definedName>
    <definedName name="Tot1cv8" localSheetId="25">[33]Decade2Feb2002!#REF!</definedName>
    <definedName name="Tot1cv8" localSheetId="22">[33]Decade2Feb2002!#REF!</definedName>
    <definedName name="Tot1cv8" localSheetId="24">[33]Decade2Feb2002!#REF!</definedName>
    <definedName name="Tot1cv8" localSheetId="7">[33]Decade2Feb2002!#REF!</definedName>
    <definedName name="Tot1cv8">[33]Decade2Feb2002!#REF!</definedName>
    <definedName name="TOTAL_Y.C_VD___VS">"ECARTS"</definedName>
    <definedName name="toto"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oto"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oto"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oto"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oto"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out" localSheetId="23">'[40]PRF et PVR 2004'!#REF!</definedName>
    <definedName name="tout" localSheetId="25">'[40]PRF et PVR 2004'!#REF!</definedName>
    <definedName name="tout" localSheetId="22">'[40]PRF et PVR 2004'!#REF!</definedName>
    <definedName name="tout" localSheetId="24">'[40]PRF et PVR 2004'!#REF!</definedName>
    <definedName name="tout" localSheetId="7">'[40]PRF et PVR 2004'!#REF!</definedName>
    <definedName name="tout">'[40]PRF et PVR 2004'!#REF!</definedName>
    <definedName name="Toyota">[5]Remises!$B$8</definedName>
    <definedName name="TriManuel" localSheetId="23">#REF!</definedName>
    <definedName name="TriManuel" localSheetId="25">#REF!</definedName>
    <definedName name="TriManuel" localSheetId="22">#REF!</definedName>
    <definedName name="TriManuel" localSheetId="24">#REF!</definedName>
    <definedName name="TriManuel" localSheetId="7">#REF!</definedName>
    <definedName name="TriManuel">#REF!</definedName>
    <definedName name="tttt"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ttt"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ttt"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ttt"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ttt"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TX">[41]Evasion!$J$49:$Z$54</definedName>
    <definedName name="tu"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u"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u"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u"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u"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utu"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utu"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utu"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utu"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utu"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tvaal">[4]paramètres!$B$18</definedName>
    <definedName name="tvaat">[4]paramètres!$B$24</definedName>
    <definedName name="tvabe">[42]paramètres!$B$21</definedName>
    <definedName name="tvadk">[32]paramètres!$B$25</definedName>
    <definedName name="tvaes2">[4]paramètres!$B$15</definedName>
    <definedName name="tvaes3">[4]paramètres!$B$16</definedName>
    <definedName name="tvaestonie">[4]paramètres!$B$33</definedName>
    <definedName name="tvafi">[4]paramètres!$B$28</definedName>
    <definedName name="tvafr">[4]paramètres!$B$13</definedName>
    <definedName name="tvagr">[43]paramètres!$B$29</definedName>
    <definedName name="tvait">[4]paramètres!$B$20</definedName>
    <definedName name="tvano">[4]paramètres!$B$23</definedName>
    <definedName name="tvapb">[4]paramètres!$B$21</definedName>
    <definedName name="tvapt">[4]paramètres!$B$22</definedName>
    <definedName name="tvasd">[4]paramètres!$B$26</definedName>
    <definedName name="tvasu">[4]paramètres!$B$27</definedName>
    <definedName name="tvauk">[4]paramètres!$B$19</definedName>
    <definedName name="two" localSheetId="23">'[25]UK Proforma Price List - Cars'!#REF!</definedName>
    <definedName name="two" localSheetId="25">'[25]UK Proforma Price List - Cars'!#REF!</definedName>
    <definedName name="two" localSheetId="22">'[25]UK Proforma Price List - Cars'!#REF!</definedName>
    <definedName name="two" localSheetId="24">'[25]UK Proforma Price List - Cars'!#REF!</definedName>
    <definedName name="two" localSheetId="7">'[25]UK Proforma Price List - Cars'!#REF!</definedName>
    <definedName name="two">'[25]UK Proforma Price List - Cars'!#REF!</definedName>
    <definedName name="TX">[41]Evasion!$J$49:$Z$54</definedName>
    <definedName name="txdk">[44]paramètres!$B$6</definedName>
    <definedName name="txestonie">[4]paramètres!$B$7</definedName>
    <definedName name="txgb">[45]paramètres!$B$3</definedName>
    <definedName name="txlit">[46]paramètres!$B$9</definedName>
    <definedName name="txno">[44]paramètres!$B$2</definedName>
    <definedName name="txsd">[44]paramètres!$B$5</definedName>
    <definedName name="txsu">[44]paramètres!$B$4</definedName>
    <definedName name="ty" localSheetId="23">' Berlingo Multispace'!ty</definedName>
    <definedName name="ty" localSheetId="25">' Berlingo Multispace OKT '!ty</definedName>
    <definedName name="ty" localSheetId="7">'C3 Picasso Feel Edition '!ty</definedName>
    <definedName name="ty" localSheetId="2">'C-Zero'!ty</definedName>
    <definedName name="ty">[0]!ty</definedName>
    <definedName name="tyt" localSheetId="23">#REF!</definedName>
    <definedName name="tyt" localSheetId="25">#REF!</definedName>
    <definedName name="tyt" localSheetId="22">#REF!</definedName>
    <definedName name="tyt" localSheetId="24">#REF!</definedName>
    <definedName name="tyt" localSheetId="7">#REF!</definedName>
    <definedName name="tyt">#REF!</definedName>
    <definedName name="tyty" localSheetId="23" hidden="1">{"'ID(2)'!$E$1:$N$4"}</definedName>
    <definedName name="tyty" localSheetId="25" hidden="1">{"'ID(2)'!$E$1:$N$4"}</definedName>
    <definedName name="tyty" localSheetId="7" hidden="1">{"'ID(2)'!$E$1:$N$4"}</definedName>
    <definedName name="tyty" localSheetId="2" hidden="1">{"'ID(2)'!$E$1:$N$4"}</definedName>
    <definedName name="tyty" hidden="1">{"'ID(2)'!$E$1:$N$4"}</definedName>
    <definedName name="unique" localSheetId="23">#REF!</definedName>
    <definedName name="unique" localSheetId="25">#REF!</definedName>
    <definedName name="unique" localSheetId="22">#REF!</definedName>
    <definedName name="unique" localSheetId="24">#REF!</definedName>
    <definedName name="unique" localSheetId="7">#REF!</definedName>
    <definedName name="unique">#REF!</definedName>
    <definedName name="v"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v"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v"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v"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V2__N2" localSheetId="23">#REF!</definedName>
    <definedName name="V2__N2" localSheetId="25">#REF!</definedName>
    <definedName name="V2__N2" localSheetId="22">#REF!</definedName>
    <definedName name="V2__N2" localSheetId="24">#REF!</definedName>
    <definedName name="V2__N2" localSheetId="7">#REF!</definedName>
    <definedName name="V2__N2">#REF!</definedName>
    <definedName name="V2_N1" localSheetId="23">#REF!</definedName>
    <definedName name="V2_N1" localSheetId="25">#REF!</definedName>
    <definedName name="V2_N1" localSheetId="22">#REF!</definedName>
    <definedName name="V2_N1" localSheetId="24">#REF!</definedName>
    <definedName name="V2_N1" localSheetId="7">#REF!</definedName>
    <definedName name="V2_N1">#REF!</definedName>
    <definedName name="V2_N2" localSheetId="23">#REF!</definedName>
    <definedName name="V2_N2" localSheetId="25">#REF!</definedName>
    <definedName name="V2_N2" localSheetId="22">#REF!</definedName>
    <definedName name="V2_N2" localSheetId="24">#REF!</definedName>
    <definedName name="V2_N2" localSheetId="7">#REF!</definedName>
    <definedName name="V2_N2">#REF!</definedName>
    <definedName name="V2_N3" localSheetId="23">#REF!</definedName>
    <definedName name="V2_N3" localSheetId="25">#REF!</definedName>
    <definedName name="V2_N3" localSheetId="22">#REF!</definedName>
    <definedName name="V2_N3" localSheetId="24">#REF!</definedName>
    <definedName name="V2_N3" localSheetId="7">#REF!</definedName>
    <definedName name="V2_N3">#REF!</definedName>
    <definedName name="V3_N1" localSheetId="23">#REF!</definedName>
    <definedName name="V3_N1" localSheetId="25">#REF!</definedName>
    <definedName name="V3_N1" localSheetId="22">#REF!</definedName>
    <definedName name="V3_N1" localSheetId="24">#REF!</definedName>
    <definedName name="V3_N1" localSheetId="7">#REF!</definedName>
    <definedName name="V3_N1">#REF!</definedName>
    <definedName name="V3_N2" localSheetId="23">#REF!</definedName>
    <definedName name="V3_N2" localSheetId="25">#REF!</definedName>
    <definedName name="V3_N2" localSheetId="22">#REF!</definedName>
    <definedName name="V3_N2" localSheetId="24">#REF!</definedName>
    <definedName name="V3_N2" localSheetId="7">#REF!</definedName>
    <definedName name="V3_N2">#REF!</definedName>
    <definedName name="V3_N3" localSheetId="23">#REF!</definedName>
    <definedName name="V3_N3" localSheetId="25">#REF!</definedName>
    <definedName name="V3_N3" localSheetId="22">#REF!</definedName>
    <definedName name="V3_N3" localSheetId="24">#REF!</definedName>
    <definedName name="V3_N3" localSheetId="7">#REF!</definedName>
    <definedName name="V3_N3">#REF!</definedName>
    <definedName name="Valori" localSheetId="23">#REF!</definedName>
    <definedName name="Valori" localSheetId="25">#REF!</definedName>
    <definedName name="Valori" localSheetId="22">#REF!</definedName>
    <definedName name="Valori" localSheetId="24">#REF!</definedName>
    <definedName name="Valori" localSheetId="7">#REF!</definedName>
    <definedName name="Valori">#REF!</definedName>
    <definedName name="VAR" localSheetId="23">#REF!</definedName>
    <definedName name="VAR" localSheetId="25">#REF!</definedName>
    <definedName name="VAR" localSheetId="22">#REF!</definedName>
    <definedName name="VAR" localSheetId="24">#REF!</definedName>
    <definedName name="VAR" localSheetId="7">#REF!</definedName>
    <definedName name="VAR">#REF!</definedName>
    <definedName name="VARIABLES" localSheetId="23">#REF!,#REF!,#REF!,#REF!,#REF!,#REF!,#REF!,#REF!,#REF!,#REF!,#REF!</definedName>
    <definedName name="VARIABLES" localSheetId="25">#REF!,#REF!,#REF!,#REF!,#REF!,#REF!,#REF!,#REF!,#REF!,#REF!,#REF!</definedName>
    <definedName name="VARIABLES" localSheetId="22">#REF!,#REF!,#REF!,#REF!,#REF!,#REF!,#REF!,#REF!,#REF!,#REF!,#REF!</definedName>
    <definedName name="VARIABLES" localSheetId="24">#REF!,#REF!,#REF!,#REF!,#REF!,#REF!,#REF!,#REF!,#REF!,#REF!,#REF!</definedName>
    <definedName name="VARIABLES" localSheetId="7">#REF!,#REF!,#REF!,#REF!,#REF!,#REF!,#REF!,#REF!,#REF!,#REF!,#REF!</definedName>
    <definedName name="VARIABLES">#REF!,#REF!,#REF!,#REF!,#REF!,#REF!,#REF!,#REF!,#REF!,#REF!,#REF!</definedName>
    <definedName name="VARVU" localSheetId="23">#REF!</definedName>
    <definedName name="VARVU" localSheetId="25">#REF!</definedName>
    <definedName name="VARVU" localSheetId="22">#REF!</definedName>
    <definedName name="VARVU" localSheetId="24">#REF!</definedName>
    <definedName name="VARVU" localSheetId="7">#REF!</definedName>
    <definedName name="VARVU">#REF!</definedName>
    <definedName name="VAT">'[27]Variables Common'!$B$4</definedName>
    <definedName name="VN">[2]paramètres!$C$7:$C$9</definedName>
    <definedName name="VOLANL" localSheetId="23">#REF!</definedName>
    <definedName name="VOLANL" localSheetId="25">#REF!</definedName>
    <definedName name="VOLANL" localSheetId="22">#REF!</definedName>
    <definedName name="VOLANL" localSheetId="24">#REF!</definedName>
    <definedName name="VOLANL" localSheetId="7">#REF!</definedName>
    <definedName name="VOLANL">#REF!</definedName>
    <definedName name="VolumeSas" localSheetId="23">#REF!</definedName>
    <definedName name="VolumeSas" localSheetId="25">#REF!</definedName>
    <definedName name="VolumeSas" localSheetId="22">#REF!</definedName>
    <definedName name="VolumeSas" localSheetId="24">#REF!</definedName>
    <definedName name="VolumeSas" localSheetId="7">#REF!</definedName>
    <definedName name="VolumeSas">#REF!</definedName>
    <definedName name="VolumeTotal" localSheetId="23">#REF!</definedName>
    <definedName name="VolumeTotal" localSheetId="25">#REF!</definedName>
    <definedName name="VolumeTotal" localSheetId="22">#REF!</definedName>
    <definedName name="VolumeTotal" localSheetId="24">#REF!</definedName>
    <definedName name="VolumeTotal" localSheetId="7">#REF!</definedName>
    <definedName name="VolumeTotal">#REF!</definedName>
    <definedName name="VW">[5]Remises!$B$10</definedName>
    <definedName name="wrn.Bilan._.mensuel._.X5." localSheetId="23"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wrn.Bilan._.mensuel._.X5." localSheetId="2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wrn.Bilan._.mensuel._.X5." localSheetId="7"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wrn.Bilan._.mensuel._.X5."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wrn.Bilan._.mensuel._.X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wrn.total." localSheetId="23" hidden="1">{#N/A,#N/A,TRUE,"Año";#N/A,#N/A,TRUE,"Ene";#N/A,#N/A,TRUE,"Feb";#N/A,#N/A,TRUE,"Mar";#N/A,#N/A,TRUE,"Abr";#N/A,#N/A,TRUE,"May";#N/A,#N/A,TRUE,"Jun";#N/A,#N/A,TRUE,"Jul";#N/A,#N/A,TRUE,"Ago";#N/A,#N/A,TRUE,"Sep";#N/A,#N/A,TRUE,"Oct";#N/A,#N/A,TRUE,"Nov";#N/A,#N/A,TRUE,"Dic"}</definedName>
    <definedName name="wrn.total." localSheetId="25" hidden="1">{#N/A,#N/A,TRUE,"Año";#N/A,#N/A,TRUE,"Ene";#N/A,#N/A,TRUE,"Feb";#N/A,#N/A,TRUE,"Mar";#N/A,#N/A,TRUE,"Abr";#N/A,#N/A,TRUE,"May";#N/A,#N/A,TRUE,"Jun";#N/A,#N/A,TRUE,"Jul";#N/A,#N/A,TRUE,"Ago";#N/A,#N/A,TRUE,"Sep";#N/A,#N/A,TRUE,"Oct";#N/A,#N/A,TRUE,"Nov";#N/A,#N/A,TRUE,"Dic"}</definedName>
    <definedName name="wrn.total." localSheetId="7" hidden="1">{#N/A,#N/A,TRUE,"Año";#N/A,#N/A,TRUE,"Ene";#N/A,#N/A,TRUE,"Feb";#N/A,#N/A,TRUE,"Mar";#N/A,#N/A,TRUE,"Abr";#N/A,#N/A,TRUE,"May";#N/A,#N/A,TRUE,"Jun";#N/A,#N/A,TRUE,"Jul";#N/A,#N/A,TRUE,"Ago";#N/A,#N/A,TRUE,"Sep";#N/A,#N/A,TRUE,"Oct";#N/A,#N/A,TRUE,"Nov";#N/A,#N/A,TRUE,"Dic"}</definedName>
    <definedName name="wrn.total." localSheetId="2" hidden="1">{#N/A,#N/A,TRUE,"Año";#N/A,#N/A,TRUE,"Ene";#N/A,#N/A,TRUE,"Feb";#N/A,#N/A,TRUE,"Mar";#N/A,#N/A,TRUE,"Abr";#N/A,#N/A,TRUE,"May";#N/A,#N/A,TRUE,"Jun";#N/A,#N/A,TRUE,"Jul";#N/A,#N/A,TRUE,"Ago";#N/A,#N/A,TRUE,"Sep";#N/A,#N/A,TRUE,"Oct";#N/A,#N/A,TRUE,"Nov";#N/A,#N/A,TRUE,"Dic"}</definedName>
    <definedName name="wrn.total." hidden="1">{#N/A,#N/A,TRUE,"Año";#N/A,#N/A,TRUE,"Ene";#N/A,#N/A,TRUE,"Feb";#N/A,#N/A,TRUE,"Mar";#N/A,#N/A,TRUE,"Abr";#N/A,#N/A,TRUE,"May";#N/A,#N/A,TRUE,"Jun";#N/A,#N/A,TRUE,"Jul";#N/A,#N/A,TRUE,"Ago";#N/A,#N/A,TRUE,"Sep";#N/A,#N/A,TRUE,"Oct";#N/A,#N/A,TRUE,"Nov";#N/A,#N/A,TRUE,"Dic"}</definedName>
    <definedName name="x" localSheetId="23">#REF!</definedName>
    <definedName name="x" localSheetId="25">#REF!</definedName>
    <definedName name="x" localSheetId="22">#REF!</definedName>
    <definedName name="x" localSheetId="24">#REF!</definedName>
    <definedName name="x" localSheetId="7">#REF!</definedName>
    <definedName name="x">#REF!</definedName>
    <definedName name="X6_N1" localSheetId="23">#REF!</definedName>
    <definedName name="X6_N1" localSheetId="25">#REF!</definedName>
    <definedName name="X6_N1" localSheetId="22">#REF!</definedName>
    <definedName name="X6_N1" localSheetId="24">#REF!</definedName>
    <definedName name="X6_N1" localSheetId="7">#REF!</definedName>
    <definedName name="X6_N1">#REF!</definedName>
    <definedName name="X6_N2" localSheetId="23">#REF!</definedName>
    <definedName name="X6_N2" localSheetId="25">#REF!</definedName>
    <definedName name="X6_N2" localSheetId="22">#REF!</definedName>
    <definedName name="X6_N2" localSheetId="24">#REF!</definedName>
    <definedName name="X6_N2" localSheetId="7">#REF!</definedName>
    <definedName name="X6_N2">#REF!</definedName>
    <definedName name="xantia1" localSheetId="23">#REF!</definedName>
    <definedName name="xantia1" localSheetId="25">#REF!</definedName>
    <definedName name="xantia1" localSheetId="22">#REF!</definedName>
    <definedName name="xantia1" localSheetId="24">#REF!</definedName>
    <definedName name="xantia1" localSheetId="7">#REF!</definedName>
    <definedName name="xantia1">#REF!</definedName>
    <definedName name="xantia10" localSheetId="23">#REF!</definedName>
    <definedName name="xantia10" localSheetId="25">#REF!</definedName>
    <definedName name="xantia10" localSheetId="22">#REF!</definedName>
    <definedName name="xantia10" localSheetId="24">#REF!</definedName>
    <definedName name="xantia10" localSheetId="7">#REF!</definedName>
    <definedName name="xantia10">#REF!</definedName>
    <definedName name="xantia11" localSheetId="23">#REF!</definedName>
    <definedName name="xantia11" localSheetId="25">#REF!</definedName>
    <definedName name="xantia11" localSheetId="22">#REF!</definedName>
    <definedName name="xantia11" localSheetId="24">#REF!</definedName>
    <definedName name="xantia11" localSheetId="7">#REF!</definedName>
    <definedName name="xantia11">#REF!</definedName>
    <definedName name="xantia12" localSheetId="23">#REF!</definedName>
    <definedName name="xantia12" localSheetId="25">#REF!</definedName>
    <definedName name="xantia12" localSheetId="22">#REF!</definedName>
    <definedName name="xantia12" localSheetId="24">#REF!</definedName>
    <definedName name="xantia12" localSheetId="7">#REF!</definedName>
    <definedName name="xantia12">#REF!</definedName>
    <definedName name="xantia2" localSheetId="23">#REF!</definedName>
    <definedName name="xantia2" localSheetId="25">#REF!</definedName>
    <definedName name="xantia2" localSheetId="22">#REF!</definedName>
    <definedName name="xantia2" localSheetId="24">#REF!</definedName>
    <definedName name="xantia2" localSheetId="7">#REF!</definedName>
    <definedName name="xantia2">#REF!</definedName>
    <definedName name="xantia3" localSheetId="23">#REF!</definedName>
    <definedName name="xantia3" localSheetId="25">#REF!</definedName>
    <definedName name="xantia3" localSheetId="22">#REF!</definedName>
    <definedName name="xantia3" localSheetId="24">#REF!</definedName>
    <definedName name="xantia3" localSheetId="7">#REF!</definedName>
    <definedName name="xantia3">#REF!</definedName>
    <definedName name="xantia4" localSheetId="23">#REF!</definedName>
    <definedName name="xantia4" localSheetId="25">#REF!</definedName>
    <definedName name="xantia4" localSheetId="22">#REF!</definedName>
    <definedName name="xantia4" localSheetId="24">#REF!</definedName>
    <definedName name="xantia4" localSheetId="7">#REF!</definedName>
    <definedName name="xantia4">#REF!</definedName>
    <definedName name="xantia5" localSheetId="23">#REF!</definedName>
    <definedName name="xantia5" localSheetId="25">#REF!</definedName>
    <definedName name="xantia5" localSheetId="22">#REF!</definedName>
    <definedName name="xantia5" localSheetId="24">#REF!</definedName>
    <definedName name="xantia5" localSheetId="7">#REF!</definedName>
    <definedName name="xantia5">#REF!</definedName>
    <definedName name="xantia6" localSheetId="23">#REF!</definedName>
    <definedName name="xantia6" localSheetId="25">#REF!</definedName>
    <definedName name="xantia6" localSheetId="22">#REF!</definedName>
    <definedName name="xantia6" localSheetId="24">#REF!</definedName>
    <definedName name="xantia6" localSheetId="7">#REF!</definedName>
    <definedName name="xantia6">#REF!</definedName>
    <definedName name="xantia7" localSheetId="23">#REF!</definedName>
    <definedName name="xantia7" localSheetId="25">#REF!</definedName>
    <definedName name="xantia7" localSheetId="22">#REF!</definedName>
    <definedName name="xantia7" localSheetId="24">#REF!</definedName>
    <definedName name="xantia7" localSheetId="7">#REF!</definedName>
    <definedName name="xantia7">#REF!</definedName>
    <definedName name="xantia8" localSheetId="23">#REF!</definedName>
    <definedName name="xantia8" localSheetId="25">#REF!</definedName>
    <definedName name="xantia8" localSheetId="22">#REF!</definedName>
    <definedName name="xantia8" localSheetId="24">#REF!</definedName>
    <definedName name="xantia8" localSheetId="7">#REF!</definedName>
    <definedName name="xantia8">#REF!</definedName>
    <definedName name="xantia9" localSheetId="23">#REF!</definedName>
    <definedName name="xantia9" localSheetId="25">#REF!</definedName>
    <definedName name="xantia9" localSheetId="22">#REF!</definedName>
    <definedName name="xantia9" localSheetId="24">#REF!</definedName>
    <definedName name="xantia9" localSheetId="7">#REF!</definedName>
    <definedName name="xantia9">#REF!</definedName>
    <definedName name="Xsara">[5]Remises!$B$3</definedName>
    <definedName name="xsara1" localSheetId="23">#REF!</definedName>
    <definedName name="xsara1" localSheetId="25">#REF!</definedName>
    <definedName name="xsara1" localSheetId="22">#REF!</definedName>
    <definedName name="xsara1" localSheetId="24">#REF!</definedName>
    <definedName name="xsara1" localSheetId="7">#REF!</definedName>
    <definedName name="xsara1">#REF!</definedName>
    <definedName name="xsara10" localSheetId="23">#REF!</definedName>
    <definedName name="xsara10" localSheetId="25">#REF!</definedName>
    <definedName name="xsara10" localSheetId="22">#REF!</definedName>
    <definedName name="xsara10" localSheetId="24">#REF!</definedName>
    <definedName name="xsara10" localSheetId="7">#REF!</definedName>
    <definedName name="xsara10">#REF!</definedName>
    <definedName name="xsara11" localSheetId="23">#REF!</definedName>
    <definedName name="xsara11" localSheetId="25">#REF!</definedName>
    <definedName name="xsara11" localSheetId="22">#REF!</definedName>
    <definedName name="xsara11" localSheetId="24">#REF!</definedName>
    <definedName name="xsara11" localSheetId="7">#REF!</definedName>
    <definedName name="xsara11">#REF!</definedName>
    <definedName name="xsara12" localSheetId="23">#REF!</definedName>
    <definedName name="xsara12" localSheetId="25">#REF!</definedName>
    <definedName name="xsara12" localSheetId="22">#REF!</definedName>
    <definedName name="xsara12" localSheetId="24">#REF!</definedName>
    <definedName name="xsara12" localSheetId="7">#REF!</definedName>
    <definedName name="xsara12">#REF!</definedName>
    <definedName name="xsara2" localSheetId="23">#REF!</definedName>
    <definedName name="xsara2" localSheetId="25">#REF!</definedName>
    <definedName name="xsara2" localSheetId="22">#REF!</definedName>
    <definedName name="xsara2" localSheetId="24">#REF!</definedName>
    <definedName name="xsara2" localSheetId="7">#REF!</definedName>
    <definedName name="xsara2">#REF!</definedName>
    <definedName name="xsara3" localSheetId="23">#REF!</definedName>
    <definedName name="xsara3" localSheetId="25">#REF!</definedName>
    <definedName name="xsara3" localSheetId="22">#REF!</definedName>
    <definedName name="xsara3" localSheetId="24">#REF!</definedName>
    <definedName name="xsara3" localSheetId="7">#REF!</definedName>
    <definedName name="xsara3">#REF!</definedName>
    <definedName name="xsara4" localSheetId="23">#REF!</definedName>
    <definedName name="xsara4" localSheetId="25">#REF!</definedName>
    <definedName name="xsara4" localSheetId="22">#REF!</definedName>
    <definedName name="xsara4" localSheetId="24">#REF!</definedName>
    <definedName name="xsara4" localSheetId="7">#REF!</definedName>
    <definedName name="xsara4">#REF!</definedName>
    <definedName name="xsara5" localSheetId="23">#REF!</definedName>
    <definedName name="xsara5" localSheetId="25">#REF!</definedName>
    <definedName name="xsara5" localSheetId="22">#REF!</definedName>
    <definedName name="xsara5" localSheetId="24">#REF!</definedName>
    <definedName name="xsara5" localSheetId="7">#REF!</definedName>
    <definedName name="xsara5">#REF!</definedName>
    <definedName name="xsara6" localSheetId="23">#REF!</definedName>
    <definedName name="xsara6" localSheetId="25">#REF!</definedName>
    <definedName name="xsara6" localSheetId="22">#REF!</definedName>
    <definedName name="xsara6" localSheetId="24">#REF!</definedName>
    <definedName name="xsara6" localSheetId="7">#REF!</definedName>
    <definedName name="xsara6">#REF!</definedName>
    <definedName name="xsara7" localSheetId="23">#REF!</definedName>
    <definedName name="xsara7" localSheetId="25">#REF!</definedName>
    <definedName name="xsara7" localSheetId="22">#REF!</definedName>
    <definedName name="xsara7" localSheetId="24">#REF!</definedName>
    <definedName name="xsara7" localSheetId="7">#REF!</definedName>
    <definedName name="xsara7">#REF!</definedName>
    <definedName name="xsara8" localSheetId="23">#REF!</definedName>
    <definedName name="xsara8" localSheetId="25">#REF!</definedName>
    <definedName name="xsara8" localSheetId="22">#REF!</definedName>
    <definedName name="xsara8" localSheetId="24">#REF!</definedName>
    <definedName name="xsara8" localSheetId="7">#REF!</definedName>
    <definedName name="xsara8">#REF!</definedName>
    <definedName name="xsara9" localSheetId="23">#REF!</definedName>
    <definedName name="xsara9" localSheetId="25">#REF!</definedName>
    <definedName name="xsara9" localSheetId="22">#REF!</definedName>
    <definedName name="xsara9" localSheetId="24">#REF!</definedName>
    <definedName name="xsara9" localSheetId="7">#REF!</definedName>
    <definedName name="xsara9">#REF!</definedName>
    <definedName name="xxx">'[6]306'!$IV$8168</definedName>
    <definedName name="y" hidden="1">255</definedName>
    <definedName name="Z" localSheetId="23">#REF!</definedName>
    <definedName name="Z" localSheetId="25">#REF!</definedName>
    <definedName name="Z" localSheetId="22">#REF!</definedName>
    <definedName name="Z" localSheetId="24">#REF!</definedName>
    <definedName name="Z" localSheetId="7">#REF!</definedName>
    <definedName name="Z">#REF!</definedName>
    <definedName name="ZBoîteVitessesTBG1" localSheetId="23">#REF!</definedName>
    <definedName name="ZBoîteVitessesTBG1" localSheetId="25">#REF!</definedName>
    <definedName name="ZBoîteVitessesTBG1" localSheetId="22">#REF!</definedName>
    <definedName name="ZBoîteVitessesTBG1" localSheetId="24">#REF!</definedName>
    <definedName name="ZBoîteVitessesTBG1" localSheetId="7">#REF!</definedName>
    <definedName name="ZBoîteVitessesTBG1">#REF!</definedName>
    <definedName name="ZCarrosserieTBG1" localSheetId="23">#REF!</definedName>
    <definedName name="ZCarrosserieTBG1" localSheetId="25">#REF!</definedName>
    <definedName name="ZCarrosserieTBG1" localSheetId="22">#REF!</definedName>
    <definedName name="ZCarrosserieTBG1" localSheetId="24">#REF!</definedName>
    <definedName name="ZCarrosserieTBG1" localSheetId="7">#REF!</definedName>
    <definedName name="ZCarrosserieTBG1">#REF!</definedName>
    <definedName name="ZChampConcurrenceTBG1" localSheetId="23">#REF!</definedName>
    <definedName name="ZChampConcurrenceTBG1" localSheetId="25">#REF!</definedName>
    <definedName name="ZChampConcurrenceTBG1" localSheetId="22">#REF!</definedName>
    <definedName name="ZChampConcurrenceTBG1" localSheetId="24">#REF!</definedName>
    <definedName name="ZChampConcurrenceTBG1" localSheetId="7">#REF!</definedName>
    <definedName name="ZChampConcurrenceTBG1">#REF!</definedName>
    <definedName name="ZColonneCritèreTri1TBG1" localSheetId="23">#REF!</definedName>
    <definedName name="ZColonneCritèreTri1TBG1" localSheetId="25">#REF!</definedName>
    <definedName name="ZColonneCritèreTri1TBG1" localSheetId="22">#REF!</definedName>
    <definedName name="ZColonneCritèreTri1TBG1" localSheetId="24">#REF!</definedName>
    <definedName name="ZColonneCritèreTri1TBG1" localSheetId="7">#REF!</definedName>
    <definedName name="ZColonneCritèreTri1TBG1">#REF!</definedName>
    <definedName name="ZColonneCritèreTri2TBG1" localSheetId="23">#REF!</definedName>
    <definedName name="ZColonneCritèreTri2TBG1" localSheetId="25">#REF!</definedName>
    <definedName name="ZColonneCritèreTri2TBG1" localSheetId="22">#REF!</definedName>
    <definedName name="ZColonneCritèreTri2TBG1" localSheetId="24">#REF!</definedName>
    <definedName name="ZColonneCritèreTri2TBG1" localSheetId="7">#REF!</definedName>
    <definedName name="ZColonneCritèreTri2TBG1">#REF!</definedName>
    <definedName name="ZColonneCritèreTri3TBG1" localSheetId="23">#REF!</definedName>
    <definedName name="ZColonneCritèreTri3TBG1" localSheetId="25">#REF!</definedName>
    <definedName name="ZColonneCritèreTri3TBG1" localSheetId="22">#REF!</definedName>
    <definedName name="ZColonneCritèreTri3TBG1" localSheetId="24">#REF!</definedName>
    <definedName name="ZColonneCritèreTri3TBG1" localSheetId="7">#REF!</definedName>
    <definedName name="ZColonneCritèreTri3TBG1">#REF!</definedName>
    <definedName name="ZColonneEditionComplèteTBG1" localSheetId="23">#REF!</definedName>
    <definedName name="ZColonneEditionComplèteTBG1" localSheetId="25">#REF!</definedName>
    <definedName name="ZColonneEditionComplèteTBG1" localSheetId="22">#REF!</definedName>
    <definedName name="ZColonneEditionComplèteTBG1" localSheetId="24">#REF!</definedName>
    <definedName name="ZColonneEditionComplèteTBG1" localSheetId="7">#REF!</definedName>
    <definedName name="ZColonneEditionComplèteTBG1">#REF!</definedName>
    <definedName name="ZColonneEditionSynthèseTBG1" localSheetId="23">#REF!</definedName>
    <definedName name="ZColonneEditionSynthèseTBG1" localSheetId="25">#REF!</definedName>
    <definedName name="ZColonneEditionSynthèseTBG1" localSheetId="22">#REF!</definedName>
    <definedName name="ZColonneEditionSynthèseTBG1" localSheetId="24">#REF!</definedName>
    <definedName name="ZColonneEditionSynthèseTBG1" localSheetId="7">#REF!</definedName>
    <definedName name="ZColonneEditionSynthèseTBG1">#REF!</definedName>
    <definedName name="ZCommentaireTBG1" localSheetId="23">#REF!</definedName>
    <definedName name="ZCommentaireTBG1" localSheetId="25">#REF!</definedName>
    <definedName name="ZCommentaireTBG1" localSheetId="22">#REF!</definedName>
    <definedName name="ZCommentaireTBG1" localSheetId="24">#REF!</definedName>
    <definedName name="ZCommentaireTBG1" localSheetId="7">#REF!</definedName>
    <definedName name="ZCommentaireTBG1">#REF!</definedName>
    <definedName name="ZCritèreTriActifTBG1" localSheetId="23">#REF!</definedName>
    <definedName name="ZCritèreTriActifTBG1" localSheetId="25">#REF!</definedName>
    <definedName name="ZCritèreTriActifTBG1" localSheetId="22">#REF!</definedName>
    <definedName name="ZCritèreTriActifTBG1" localSheetId="24">#REF!</definedName>
    <definedName name="ZCritèreTriActifTBG1" localSheetId="7">#REF!</definedName>
    <definedName name="ZCritèreTriActifTBG1">#REF!</definedName>
    <definedName name="ZCritèreTriTableauParMarquesTBG1" localSheetId="23">#REF!</definedName>
    <definedName name="ZCritèreTriTableauParMarquesTBG1" localSheetId="25">#REF!</definedName>
    <definedName name="ZCritèreTriTableauParMarquesTBG1" localSheetId="22">#REF!</definedName>
    <definedName name="ZCritèreTriTableauParMarquesTBG1" localSheetId="24">#REF!</definedName>
    <definedName name="ZCritèreTriTableauParMarquesTBG1" localSheetId="7">#REF!</definedName>
    <definedName name="ZCritèreTriTableauParMarquesTBG1">#REF!</definedName>
    <definedName name="ZCylindréeCm3TBG1" localSheetId="23">#REF!</definedName>
    <definedName name="ZCylindréeCm3TBG1" localSheetId="25">#REF!</definedName>
    <definedName name="ZCylindréeCm3TBG1" localSheetId="22">#REF!</definedName>
    <definedName name="ZCylindréeCm3TBG1" localSheetId="24">#REF!</definedName>
    <definedName name="ZCylindréeCm3TBG1" localSheetId="7">#REF!</definedName>
    <definedName name="ZCylindréeCm3TBG1">#REF!</definedName>
    <definedName name="ZCylindréeLitresTBG1" localSheetId="23">#REF!</definedName>
    <definedName name="ZCylindréeLitresTBG1" localSheetId="25">#REF!</definedName>
    <definedName name="ZCylindréeLitresTBG1" localSheetId="22">#REF!</definedName>
    <definedName name="ZCylindréeLitresTBG1" localSheetId="24">#REF!</definedName>
    <definedName name="ZCylindréeLitresTBG1" localSheetId="7">#REF!</definedName>
    <definedName name="ZCylindréeLitresTBG1">#REF!</definedName>
    <definedName name="ZDescriptifValorisationsTBG1" localSheetId="23">#REF!</definedName>
    <definedName name="ZDescriptifValorisationsTBG1" localSheetId="25">#REF!</definedName>
    <definedName name="ZDescriptifValorisationsTBG1" localSheetId="22">#REF!</definedName>
    <definedName name="ZDescriptifValorisationsTBG1" localSheetId="24">#REF!</definedName>
    <definedName name="ZDescriptifValorisationsTBG1" localSheetId="7">#REF!</definedName>
    <definedName name="ZDescriptifValorisationsTBG1">#REF!</definedName>
    <definedName name="ZEcartTarifCorrigéTBG1" localSheetId="23">#REF!</definedName>
    <definedName name="ZEcartTarifCorrigéTBG1" localSheetId="25">#REF!</definedName>
    <definedName name="ZEcartTarifCorrigéTBG1" localSheetId="22">#REF!</definedName>
    <definedName name="ZEcartTarifCorrigéTBG1" localSheetId="24">#REF!</definedName>
    <definedName name="ZEcartTarifCorrigéTBG1" localSheetId="7">#REF!</definedName>
    <definedName name="ZEcartTarifCorrigéTBG1">#REF!</definedName>
    <definedName name="ZEcartTarifTBG1" localSheetId="23">#REF!</definedName>
    <definedName name="ZEcartTarifTBG1" localSheetId="25">#REF!</definedName>
    <definedName name="ZEcartTarifTBG1" localSheetId="22">#REF!</definedName>
    <definedName name="ZEcartTarifTBG1" localSheetId="24">#REF!</definedName>
    <definedName name="ZEcartTarifTBG1" localSheetId="7">#REF!</definedName>
    <definedName name="ZEcartTarifTBG1">#REF!</definedName>
    <definedName name="ZElémentsValorisablesTBG1" localSheetId="23">#REF!</definedName>
    <definedName name="ZElémentsValorisablesTBG1" localSheetId="25">#REF!</definedName>
    <definedName name="ZElémentsValorisablesTBG1" localSheetId="22">#REF!</definedName>
    <definedName name="ZElémentsValorisablesTBG1" localSheetId="24">#REF!</definedName>
    <definedName name="ZElémentsValorisablesTBG1" localSheetId="7">#REF!</definedName>
    <definedName name="ZElémentsValorisablesTBG1">#REF!</definedName>
    <definedName name="ZEnergieTBG1" localSheetId="23">#REF!</definedName>
    <definedName name="ZEnergieTBG1" localSheetId="25">#REF!</definedName>
    <definedName name="ZEnergieTBG1" localSheetId="22">#REF!</definedName>
    <definedName name="ZEnergieTBG1" localSheetId="24">#REF!</definedName>
    <definedName name="ZEnergieTBG1" localSheetId="7">#REF!</definedName>
    <definedName name="ZEnergieTBG1">#REF!</definedName>
    <definedName name="ZEntêteEditionComplèteTBG1" localSheetId="23">#REF!</definedName>
    <definedName name="ZEntêteEditionComplèteTBG1" localSheetId="25">#REF!</definedName>
    <definedName name="ZEntêteEditionComplèteTBG1" localSheetId="22">#REF!</definedName>
    <definedName name="ZEntêteEditionComplèteTBG1" localSheetId="24">#REF!</definedName>
    <definedName name="ZEntêteEditionComplèteTBG1" localSheetId="7">#REF!</definedName>
    <definedName name="ZEntêteEditionComplèteTBG1">#REF!</definedName>
    <definedName name="ZFlagChampConcurrenceTBG1" localSheetId="23">#REF!</definedName>
    <definedName name="ZFlagChampConcurrenceTBG1" localSheetId="25">#REF!</definedName>
    <definedName name="ZFlagChampConcurrenceTBG1" localSheetId="22">#REF!</definedName>
    <definedName name="ZFlagChampConcurrenceTBG1" localSheetId="24">#REF!</definedName>
    <definedName name="ZFlagChampConcurrenceTBG1" localSheetId="7">#REF!</definedName>
    <definedName name="ZFlagChampConcurrenceTBG1">#REF!</definedName>
    <definedName name="ZInjectionDirecteDieselTBG1" localSheetId="23">#REF!</definedName>
    <definedName name="ZInjectionDirecteDieselTBG1" localSheetId="25">#REF!</definedName>
    <definedName name="ZInjectionDirecteDieselTBG1" localSheetId="22">#REF!</definedName>
    <definedName name="ZInjectionDirecteDieselTBG1" localSheetId="24">#REF!</definedName>
    <definedName name="ZInjectionDirecteDieselTBG1" localSheetId="7">#REF!</definedName>
    <definedName name="ZInjectionDirecteDieselTBG1">#REF!</definedName>
    <definedName name="ZInjectionDirecteEssenceTBG1" localSheetId="23">#REF!</definedName>
    <definedName name="ZInjectionDirecteEssenceTBG1" localSheetId="25">#REF!</definedName>
    <definedName name="ZInjectionDirecteEssenceTBG1" localSheetId="22">#REF!</definedName>
    <definedName name="ZInjectionDirecteEssenceTBG1" localSheetId="24">#REF!</definedName>
    <definedName name="ZInjectionDirecteEssenceTBG1" localSheetId="7">#REF!</definedName>
    <definedName name="ZInjectionDirecteEssenceTBG1">#REF!</definedName>
    <definedName name="ZListeChapitresTBG1" localSheetId="23">#REF!</definedName>
    <definedName name="ZListeChapitresTBG1" localSheetId="25">#REF!</definedName>
    <definedName name="ZListeChapitresTBG1" localSheetId="22">#REF!</definedName>
    <definedName name="ZListeChapitresTBG1" localSheetId="24">#REF!</definedName>
    <definedName name="ZListeChapitresTBG1" localSheetId="7">#REF!</definedName>
    <definedName name="ZListeChapitresTBG1">#REF!</definedName>
    <definedName name="ZListePortefeuilleRLV1" localSheetId="23">#REF!</definedName>
    <definedName name="ZListePortefeuilleRLV1" localSheetId="25">#REF!</definedName>
    <definedName name="ZListePortefeuilleRLV1" localSheetId="22">#REF!</definedName>
    <definedName name="ZListePortefeuilleRLV1" localSheetId="24">#REF!</definedName>
    <definedName name="ZListePortefeuilleRLV1" localSheetId="7">#REF!</definedName>
    <definedName name="ZListePortefeuilleRLV1">#REF!</definedName>
    <definedName name="ZListeValorisationTBG1" localSheetId="23">#REF!</definedName>
    <definedName name="ZListeValorisationTBG1" localSheetId="25">#REF!</definedName>
    <definedName name="ZListeValorisationTBG1" localSheetId="22">#REF!</definedName>
    <definedName name="ZListeValorisationTBG1" localSheetId="24">#REF!</definedName>
    <definedName name="ZListeValorisationTBG1" localSheetId="7">#REF!</definedName>
    <definedName name="ZListeValorisationTBG1">#REF!</definedName>
    <definedName name="ZMixTBG1" localSheetId="23">#REF!</definedName>
    <definedName name="ZMixTBG1" localSheetId="25">#REF!</definedName>
    <definedName name="ZMixTBG1" localSheetId="22">#REF!</definedName>
    <definedName name="ZMixTBG1" localSheetId="24">#REF!</definedName>
    <definedName name="ZMixTBG1" localSheetId="7">#REF!</definedName>
    <definedName name="ZMixTBG1">#REF!</definedName>
    <definedName name="ZModèleTBG1" localSheetId="23">#REF!</definedName>
    <definedName name="ZModèleTBG1" localSheetId="25">#REF!</definedName>
    <definedName name="ZModèleTBG1" localSheetId="22">#REF!</definedName>
    <definedName name="ZModèleTBG1" localSheetId="24">#REF!</definedName>
    <definedName name="ZModèleTBG1" localSheetId="7">#REF!</definedName>
    <definedName name="ZModèleTBG1">#REF!</definedName>
    <definedName name="ZNiveauFinitionTBG1" localSheetId="23">#REF!</definedName>
    <definedName name="ZNiveauFinitionTBG1" localSheetId="25">#REF!</definedName>
    <definedName name="ZNiveauFinitionTBG1" localSheetId="22">#REF!</definedName>
    <definedName name="ZNiveauFinitionTBG1" localSheetId="24">#REF!</definedName>
    <definedName name="ZNiveauFinitionTBG1" localSheetId="7">#REF!</definedName>
    <definedName name="ZNiveauFinitionTBG1">#REF!</definedName>
    <definedName name="ZNombreCylindresTBG1" localSheetId="23">#REF!</definedName>
    <definedName name="ZNombreCylindresTBG1" localSheetId="25">#REF!</definedName>
    <definedName name="ZNombreCylindresTBG1" localSheetId="22">#REF!</definedName>
    <definedName name="ZNombreCylindresTBG1" localSheetId="24">#REF!</definedName>
    <definedName name="ZNombreCylindresTBG1" localSheetId="7">#REF!</definedName>
    <definedName name="ZNombreCylindresTBG1">#REF!</definedName>
    <definedName name="ZNombrePortesTBG1" localSheetId="23">#REF!</definedName>
    <definedName name="ZNombrePortesTBG1" localSheetId="25">#REF!</definedName>
    <definedName name="ZNombrePortesTBG1" localSheetId="22">#REF!</definedName>
    <definedName name="ZNombrePortesTBG1" localSheetId="24">#REF!</definedName>
    <definedName name="ZNombrePortesTBG1" localSheetId="7">#REF!</definedName>
    <definedName name="ZNombrePortesTBG1">#REF!</definedName>
    <definedName name="ZNombreSoupapesTBG1" localSheetId="23">#REF!</definedName>
    <definedName name="ZNombreSoupapesTBG1" localSheetId="25">#REF!</definedName>
    <definedName name="ZNombreSoupapesTBG1" localSheetId="22">#REF!</definedName>
    <definedName name="ZNombreSoupapesTBG1" localSheetId="24">#REF!</definedName>
    <definedName name="ZNombreSoupapesTBG1" localSheetId="7">#REF!</definedName>
    <definedName name="ZNombreSoupapesTBG1">#REF!</definedName>
    <definedName name="ZNomListeValorisationTBG1" localSheetId="23">#REF!</definedName>
    <definedName name="ZNomListeValorisationTBG1" localSheetId="25">#REF!</definedName>
    <definedName name="ZNomListeValorisationTBG1" localSheetId="22">#REF!</definedName>
    <definedName name="ZNomListeValorisationTBG1" localSheetId="24">#REF!</definedName>
    <definedName name="ZNomListeValorisationTBG1" localSheetId="7">#REF!</definedName>
    <definedName name="ZNomListeValorisationTBG1">#REF!</definedName>
    <definedName name="ZO" localSheetId="23">#REF!,#REF!,#REF!,#REF!,#REF!,#REF!,#REF!,#REF!,#REF!,#REF!,#REF!,#REF!,#REF!,#REF!,#REF!,#REF!</definedName>
    <definedName name="ZO" localSheetId="25">#REF!,#REF!,#REF!,#REF!,#REF!,#REF!,#REF!,#REF!,#REF!,#REF!,#REF!,#REF!,#REF!,#REF!,#REF!,#REF!</definedName>
    <definedName name="ZO" localSheetId="22">#REF!,#REF!,#REF!,#REF!,#REF!,#REF!,#REF!,#REF!,#REF!,#REF!,#REF!,#REF!,#REF!,#REF!,#REF!,#REF!</definedName>
    <definedName name="ZO" localSheetId="24">#REF!,#REF!,#REF!,#REF!,#REF!,#REF!,#REF!,#REF!,#REF!,#REF!,#REF!,#REF!,#REF!,#REF!,#REF!,#REF!</definedName>
    <definedName name="ZO" localSheetId="7">#REF!,#REF!,#REF!,#REF!,#REF!,#REF!,#REF!,#REF!,#REF!,#REF!,#REF!,#REF!,#REF!,#REF!,#REF!,#REF!</definedName>
    <definedName name="ZO">#REF!,#REF!,#REF!,#REF!,#REF!,#REF!,#REF!,#REF!,#REF!,#REF!,#REF!,#REF!,#REF!,#REF!,#REF!,#REF!</definedName>
    <definedName name="ZON4061">#N/A</definedName>
    <definedName name="ZON4062">#N/A</definedName>
    <definedName name="Zone_impres_MI" localSheetId="23">#REF!</definedName>
    <definedName name="Zone_impres_MI" localSheetId="25">#REF!</definedName>
    <definedName name="Zone_impres_MI" localSheetId="22">#REF!</definedName>
    <definedName name="Zone_impres_MI" localSheetId="24">#REF!</definedName>
    <definedName name="Zone_impres_MI" localSheetId="7">#REF!</definedName>
    <definedName name="Zone_impres_MI">#REF!</definedName>
    <definedName name="ZPaysTBG1" localSheetId="23">#REF!</definedName>
    <definedName name="ZPaysTBG1" localSheetId="25">#REF!</definedName>
    <definedName name="ZPaysTBG1" localSheetId="22">#REF!</definedName>
    <definedName name="ZPaysTBG1" localSheetId="24">#REF!</definedName>
    <definedName name="ZPaysTBG1" localSheetId="7">#REF!</definedName>
    <definedName name="ZPaysTBG1">#REF!</definedName>
    <definedName name="ZRéférenceAutresTBG1" localSheetId="23">#REF!</definedName>
    <definedName name="ZRéférenceAutresTBG1" localSheetId="25">#REF!</definedName>
    <definedName name="ZRéférenceAutresTBG1" localSheetId="22">#REF!</definedName>
    <definedName name="ZRéférenceAutresTBG1" localSheetId="24">#REF!</definedName>
    <definedName name="ZRéférenceAutresTBG1" localSheetId="7">#REF!</definedName>
    <definedName name="ZRéférenceAutresTBG1">#REF!</definedName>
    <definedName name="ZRéférenceCoefficientImageTBG1" localSheetId="23">#REF!</definedName>
    <definedName name="ZRéférenceCoefficientImageTBG1" localSheetId="25">#REF!</definedName>
    <definedName name="ZRéférenceCoefficientImageTBG1" localSheetId="22">#REF!</definedName>
    <definedName name="ZRéférenceCoefficientImageTBG1" localSheetId="24">#REF!</definedName>
    <definedName name="ZRéférenceCoefficientImageTBG1" localSheetId="7">#REF!</definedName>
    <definedName name="ZRéférenceCoefficientImageTBG1">#REF!</definedName>
    <definedName name="ZRéférenceConstanteTBG1" localSheetId="23">#REF!</definedName>
    <definedName name="ZRéférenceConstanteTBG1" localSheetId="25">#REF!</definedName>
    <definedName name="ZRéférenceConstanteTBG1" localSheetId="22">#REF!</definedName>
    <definedName name="ZRéférenceConstanteTBG1" localSheetId="24">#REF!</definedName>
    <definedName name="ZRéférenceConstanteTBG1" localSheetId="7">#REF!</definedName>
    <definedName name="ZRéférenceConstanteTBG1">#REF!</definedName>
    <definedName name="ZRéférenceDateTBG1" localSheetId="23">#REF!</definedName>
    <definedName name="ZRéférenceDateTBG1" localSheetId="25">#REF!</definedName>
    <definedName name="ZRéférenceDateTBG1" localSheetId="22">#REF!</definedName>
    <definedName name="ZRéférenceDateTBG1" localSheetId="24">#REF!</definedName>
    <definedName name="ZRéférenceDateTBG1" localSheetId="7">#REF!</definedName>
    <definedName name="ZRéférenceDateTBG1">#REF!</definedName>
    <definedName name="ZRéférenceImageTBG1" localSheetId="23">#REF!</definedName>
    <definedName name="ZRéférenceImageTBG1" localSheetId="25">#REF!</definedName>
    <definedName name="ZRéférenceImageTBG1" localSheetId="22">#REF!</definedName>
    <definedName name="ZRéférenceImageTBG1" localSheetId="24">#REF!</definedName>
    <definedName name="ZRéférenceImageTBG1" localSheetId="7">#REF!</definedName>
    <definedName name="ZRéférenceImageTBG1">#REF!</definedName>
    <definedName name="ZRéférencePerçuTBG1" localSheetId="23">#REF!</definedName>
    <definedName name="ZRéférencePerçuTBG1" localSheetId="25">#REF!</definedName>
    <definedName name="ZRéférencePerçuTBG1" localSheetId="22">#REF!</definedName>
    <definedName name="ZRéférencePerçuTBG1" localSheetId="24">#REF!</definedName>
    <definedName name="ZRéférencePerçuTBG1" localSheetId="7">#REF!</definedName>
    <definedName name="ZRéférencePerçuTBG1">#REF!</definedName>
    <definedName name="ZRéférencePrixTarifTBG1" localSheetId="23">#REF!</definedName>
    <definedName name="ZRéférencePrixTarifTBG1" localSheetId="25">#REF!</definedName>
    <definedName name="ZRéférencePrixTarifTBG1" localSheetId="22">#REF!</definedName>
    <definedName name="ZRéférencePrixTarifTBG1" localSheetId="24">#REF!</definedName>
    <definedName name="ZRéférencePrixTarifTBG1" localSheetId="7">#REF!</definedName>
    <definedName name="ZRéférencePrixTarifTBG1">#REF!</definedName>
    <definedName name="ZRéférenceTechniqueTBG1" localSheetId="23">#REF!</definedName>
    <definedName name="ZRéférenceTechniqueTBG1" localSheetId="25">#REF!</definedName>
    <definedName name="ZRéférenceTechniqueTBG1" localSheetId="22">#REF!</definedName>
    <definedName name="ZRéférenceTechniqueTBG1" localSheetId="24">#REF!</definedName>
    <definedName name="ZRéférenceTechniqueTBG1" localSheetId="7">#REF!</definedName>
    <definedName name="ZRéférenceTechniqueTBG1">#REF!</definedName>
    <definedName name="ZRéférenceTotalProduitTBG1" localSheetId="23">#REF!</definedName>
    <definedName name="ZRéférenceTotalProduitTBG1" localSheetId="25">#REF!</definedName>
    <definedName name="ZRéférenceTotalProduitTBG1" localSheetId="22">#REF!</definedName>
    <definedName name="ZRéférenceTotalProduitTBG1" localSheetId="24">#REF!</definedName>
    <definedName name="ZRéférenceTotalProduitTBG1" localSheetId="7">#REF!</definedName>
    <definedName name="ZRéférenceTotalProduitTBG1">#REF!</definedName>
    <definedName name="ZTarifTBG1" localSheetId="23">#REF!</definedName>
    <definedName name="ZTarifTBG1" localSheetId="25">#REF!</definedName>
    <definedName name="ZTarifTBG1" localSheetId="22">#REF!</definedName>
    <definedName name="ZTarifTBG1" localSheetId="24">#REF!</definedName>
    <definedName name="ZTarifTBG1" localSheetId="7">#REF!</definedName>
    <definedName name="ZTarifTBG1">#REF!</definedName>
    <definedName name="ZTêteColonneàCacherTBG1" localSheetId="23">#REF!</definedName>
    <definedName name="ZTêteColonneàCacherTBG1" localSheetId="25">#REF!</definedName>
    <definedName name="ZTêteColonneàCacherTBG1" localSheetId="22">#REF!</definedName>
    <definedName name="ZTêteColonneàCacherTBG1" localSheetId="24">#REF!</definedName>
    <definedName name="ZTêteColonneàCacherTBG1" localSheetId="7">#REF!</definedName>
    <definedName name="ZTêteColonneàCacherTBG1">#REF!</definedName>
    <definedName name="ZTêteEditionComplèteTBG1" localSheetId="23">#REF!</definedName>
    <definedName name="ZTêteEditionComplèteTBG1" localSheetId="25">#REF!</definedName>
    <definedName name="ZTêteEditionComplèteTBG1" localSheetId="22">#REF!</definedName>
    <definedName name="ZTêteEditionComplèteTBG1" localSheetId="24">#REF!</definedName>
    <definedName name="ZTêteEditionComplèteTBG1" localSheetId="7">#REF!</definedName>
    <definedName name="ZTêteEditionComplèteTBG1">#REF!</definedName>
    <definedName name="ZTêteEditionSynthèseTBG1" localSheetId="23">#REF!</definedName>
    <definedName name="ZTêteEditionSynthèseTBG1" localSheetId="25">#REF!</definedName>
    <definedName name="ZTêteEditionSynthèseTBG1" localSheetId="22">#REF!</definedName>
    <definedName name="ZTêteEditionSynthèseTBG1" localSheetId="24">#REF!</definedName>
    <definedName name="ZTêteEditionSynthèseTBG1" localSheetId="7">#REF!</definedName>
    <definedName name="ZTêteEditionSynthèseTBG1">#REF!</definedName>
    <definedName name="ZTurboDieselTBG1" localSheetId="23">#REF!</definedName>
    <definedName name="ZTurboDieselTBG1" localSheetId="25">#REF!</definedName>
    <definedName name="ZTurboDieselTBG1" localSheetId="22">#REF!</definedName>
    <definedName name="ZTurboDieselTBG1" localSheetId="24">#REF!</definedName>
    <definedName name="ZTurboDieselTBG1" localSheetId="7">#REF!</definedName>
    <definedName name="ZTurboDieselTBG1">#REF!</definedName>
    <definedName name="ZTurboEssenceTBG1" localSheetId="23">#REF!</definedName>
    <definedName name="ZTurboEssenceTBG1" localSheetId="25">#REF!</definedName>
    <definedName name="ZTurboEssenceTBG1" localSheetId="22">#REF!</definedName>
    <definedName name="ZTurboEssenceTBG1" localSheetId="24">#REF!</definedName>
    <definedName name="ZTurboEssenceTBG1" localSheetId="7">#REF!</definedName>
    <definedName name="ZTurboEssenceTBG1">#REF!</definedName>
    <definedName name="ZValorisationTBG1" localSheetId="23">#REF!</definedName>
    <definedName name="ZValorisationTBG1" localSheetId="25">#REF!</definedName>
    <definedName name="ZValorisationTBG1" localSheetId="22">#REF!</definedName>
    <definedName name="ZValorisationTBG1" localSheetId="24">#REF!</definedName>
    <definedName name="ZValorisationTBG1" localSheetId="7">#REF!</definedName>
    <definedName name="ZValorisationTBG1">#REF!</definedName>
    <definedName name="ZVersionTBG1" localSheetId="23">#REF!</definedName>
    <definedName name="ZVersionTBG1" localSheetId="25">#REF!</definedName>
    <definedName name="ZVersionTBG1" localSheetId="22">#REF!</definedName>
    <definedName name="ZVersionTBG1" localSheetId="24">#REF!</definedName>
    <definedName name="ZVersionTBG1" localSheetId="7">#REF!</definedName>
    <definedName name="ZVersionTBG1">#REF!</definedName>
    <definedName name="ZVolumeModèleTBG1" localSheetId="23">#REF!</definedName>
    <definedName name="ZVolumeModèleTBG1" localSheetId="25">#REF!</definedName>
    <definedName name="ZVolumeModèleTBG1" localSheetId="22">#REF!</definedName>
    <definedName name="ZVolumeModèleTBG1" localSheetId="24">#REF!</definedName>
    <definedName name="ZVolumeModèleTBG1" localSheetId="7">#REF!</definedName>
    <definedName name="ZVolumeModèleTBG1">#REF!</definedName>
    <definedName name="ZVolumeTBG1" localSheetId="23">#REF!</definedName>
    <definedName name="ZVolumeTBG1" localSheetId="25">#REF!</definedName>
    <definedName name="ZVolumeTBG1" localSheetId="22">#REF!</definedName>
    <definedName name="ZVolumeTBG1" localSheetId="24">#REF!</definedName>
    <definedName name="ZVolumeTBG1" localSheetId="7">#REF!</definedName>
    <definedName name="ZVolumeTBG1">#REF!</definedName>
    <definedName name="ZZoneCentralePourTriTBG1" localSheetId="23">#REF!</definedName>
    <definedName name="ZZoneCentralePourTriTBG1" localSheetId="25">#REF!</definedName>
    <definedName name="ZZoneCentralePourTriTBG1" localSheetId="22">#REF!</definedName>
    <definedName name="ZZoneCentralePourTriTBG1" localSheetId="24">#REF!</definedName>
    <definedName name="ZZoneCentralePourTriTBG1" localSheetId="7">#REF!</definedName>
    <definedName name="ZZoneCentralePourTriTBG1">#REF!</definedName>
    <definedName name="ZZoneCentraleTBG1" localSheetId="23">#REF!</definedName>
    <definedName name="ZZoneCentraleTBG1" localSheetId="25">#REF!</definedName>
    <definedName name="ZZoneCentraleTBG1" localSheetId="22">#REF!</definedName>
    <definedName name="ZZoneCentraleTBG1" localSheetId="24">#REF!</definedName>
    <definedName name="ZZoneCentraleTBG1" localSheetId="7">#REF!</definedName>
    <definedName name="ZZoneCentraleTBG1">#REF!</definedName>
    <definedName name="ZZoneEcartsTarifTBG1" localSheetId="23">#REF!</definedName>
    <definedName name="ZZoneEcartsTarifTBG1" localSheetId="25">#REF!</definedName>
    <definedName name="ZZoneEcartsTarifTBG1" localSheetId="22">#REF!</definedName>
    <definedName name="ZZoneEcartsTarifTBG1" localSheetId="24">#REF!</definedName>
    <definedName name="ZZoneEcartsTarifTBG1" localSheetId="7">#REF!</definedName>
    <definedName name="ZZoneEcartsTarifTBG1">#REF!</definedName>
    <definedName name="ZZoneFormulesValorisationTBG1" localSheetId="23">#REF!</definedName>
    <definedName name="ZZoneFormulesValorisationTBG1" localSheetId="25">#REF!</definedName>
    <definedName name="ZZoneFormulesValorisationTBG1" localSheetId="22">#REF!</definedName>
    <definedName name="ZZoneFormulesValorisationTBG1" localSheetId="24">#REF!</definedName>
    <definedName name="ZZoneFormulesValorisationTBG1" localSheetId="7">#REF!</definedName>
    <definedName name="ZZoneFormulesValorisationTBG1">#REF!</definedName>
    <definedName name="ZSegmentTBG1" localSheetId="23">#REF!</definedName>
    <definedName name="ZSegmentTBG1" localSheetId="25">#REF!</definedName>
    <definedName name="ZSegmentTBG1" localSheetId="22">#REF!</definedName>
    <definedName name="ZSegmentTBG1" localSheetId="24">#REF!</definedName>
    <definedName name="ZSegmentTBG1" localSheetId="7">#REF!</definedName>
    <definedName name="ZSegmentTBG1">#REF!</definedName>
    <definedName name="ZSynthèseTBG1" localSheetId="23">#REF!</definedName>
    <definedName name="ZSynthèseTBG1" localSheetId="25">#REF!</definedName>
    <definedName name="ZSynthèseTBG1" localSheetId="22">#REF!</definedName>
    <definedName name="ZSynthèseTBG1" localSheetId="24">#REF!</definedName>
    <definedName name="ZSynthèseTBG1" localSheetId="7">#REF!</definedName>
    <definedName name="ZSynthèseTBG1">#REF!</definedName>
  </definedNames>
  <calcPr calcId="162913"/>
</workbook>
</file>

<file path=xl/calcChain.xml><?xml version="1.0" encoding="utf-8"?>
<calcChain xmlns="http://schemas.openxmlformats.org/spreadsheetml/2006/main">
  <c r="H18" i="52" l="1"/>
  <c r="H17" i="52"/>
  <c r="H16" i="52"/>
  <c r="H15" i="52"/>
  <c r="H14" i="52"/>
  <c r="H13" i="52"/>
  <c r="H12" i="52"/>
  <c r="H11" i="52"/>
  <c r="H10" i="52"/>
  <c r="H9" i="52"/>
  <c r="H8" i="52"/>
  <c r="H7" i="52"/>
  <c r="G18" i="52"/>
  <c r="G17" i="52"/>
  <c r="G16" i="52"/>
  <c r="G15" i="52"/>
  <c r="G14" i="52"/>
  <c r="G13" i="52"/>
  <c r="G12" i="52"/>
  <c r="G11" i="52"/>
  <c r="G10" i="52"/>
  <c r="G9" i="52"/>
  <c r="G8" i="52"/>
  <c r="G7" i="52"/>
  <c r="H18" i="50"/>
  <c r="H17" i="50"/>
  <c r="H16" i="50"/>
  <c r="H15" i="50"/>
  <c r="H14" i="50"/>
  <c r="H13" i="50"/>
  <c r="H12" i="50"/>
  <c r="H11" i="50"/>
  <c r="H10" i="50"/>
  <c r="H9" i="50"/>
  <c r="H8" i="50"/>
  <c r="H7" i="50"/>
  <c r="G18" i="50"/>
  <c r="G17" i="50"/>
  <c r="G16" i="50"/>
  <c r="G15" i="50"/>
  <c r="G14" i="50"/>
  <c r="G13" i="50"/>
  <c r="G12" i="50"/>
  <c r="G11" i="50"/>
  <c r="G10" i="50"/>
  <c r="G9" i="50"/>
  <c r="G8" i="50"/>
  <c r="G7" i="50"/>
  <c r="K98" i="9"/>
  <c r="K97" i="9"/>
  <c r="K96" i="9"/>
  <c r="K95" i="9"/>
  <c r="K94" i="9"/>
  <c r="K93" i="9"/>
  <c r="K92" i="9"/>
  <c r="K91" i="9"/>
  <c r="K90" i="9"/>
  <c r="K89" i="9"/>
  <c r="K88" i="9"/>
  <c r="K87" i="9"/>
  <c r="K85" i="9"/>
  <c r="K84" i="9"/>
  <c r="K83" i="9"/>
  <c r="K82" i="9"/>
  <c r="K81" i="9"/>
  <c r="K80" i="9"/>
  <c r="K79" i="9"/>
  <c r="K78" i="9"/>
  <c r="K77" i="9"/>
  <c r="K76" i="9"/>
  <c r="K75" i="9"/>
  <c r="K74" i="9"/>
  <c r="M34" i="54" l="1"/>
  <c r="K161" i="9"/>
  <c r="K159" i="9"/>
  <c r="K157" i="9"/>
  <c r="K155" i="9"/>
  <c r="K153" i="9"/>
  <c r="K150" i="9"/>
  <c r="K148" i="9"/>
  <c r="C61" i="55"/>
  <c r="I14" i="55"/>
  <c r="B39" i="54"/>
  <c r="A116" i="53" l="1"/>
  <c r="A65" i="52"/>
  <c r="A116" i="51"/>
  <c r="A65" i="50"/>
  <c r="H17" i="40"/>
  <c r="I19" i="40"/>
  <c r="I18" i="40"/>
  <c r="I17" i="40"/>
  <c r="I14" i="40"/>
  <c r="I13" i="40"/>
  <c r="I12" i="40"/>
  <c r="I11" i="40"/>
  <c r="I10" i="40"/>
  <c r="I9" i="50" l="1"/>
  <c r="I13" i="50"/>
  <c r="I7" i="52"/>
  <c r="I17" i="50"/>
  <c r="I8" i="50"/>
  <c r="I10" i="50"/>
  <c r="I16" i="50"/>
  <c r="I11" i="52"/>
  <c r="I13" i="52"/>
  <c r="I15" i="52"/>
  <c r="I15" i="50"/>
  <c r="I9" i="52"/>
  <c r="I16" i="52"/>
  <c r="I18" i="52"/>
  <c r="I7" i="50"/>
  <c r="I12" i="50"/>
  <c r="I14" i="50"/>
  <c r="I8" i="52"/>
  <c r="I10" i="52"/>
  <c r="I17" i="52"/>
  <c r="I11" i="50"/>
  <c r="I18" i="50"/>
  <c r="I12" i="52"/>
  <c r="I14" i="52"/>
  <c r="I27" i="9"/>
  <c r="I26" i="9"/>
  <c r="H18" i="40" s="1"/>
  <c r="K25" i="9"/>
  <c r="I24" i="9"/>
  <c r="K24" i="9" s="1"/>
  <c r="I23" i="9"/>
  <c r="K23" i="9" s="1"/>
  <c r="K22" i="9"/>
  <c r="K21" i="9"/>
  <c r="K20" i="9"/>
  <c r="A60" i="48"/>
  <c r="A88" i="49" s="1"/>
  <c r="I19" i="48"/>
  <c r="I18" i="48"/>
  <c r="I17" i="48"/>
  <c r="H17" i="48"/>
  <c r="I14" i="48"/>
  <c r="I13" i="48"/>
  <c r="I12" i="48"/>
  <c r="H12" i="48"/>
  <c r="I11" i="48"/>
  <c r="H11" i="48"/>
  <c r="I10" i="48"/>
  <c r="H10" i="48"/>
  <c r="K26" i="9" l="1"/>
  <c r="K27" i="9"/>
  <c r="H19" i="40"/>
  <c r="J10" i="48"/>
  <c r="J11" i="48"/>
  <c r="J12" i="48"/>
  <c r="J17" i="48"/>
  <c r="B71" i="47"/>
  <c r="B53" i="46"/>
  <c r="K44" i="9" l="1"/>
  <c r="K43" i="9"/>
  <c r="K42" i="9"/>
  <c r="K41" i="9"/>
  <c r="K40" i="9"/>
  <c r="K39" i="9"/>
  <c r="N41" i="46"/>
  <c r="N40" i="46"/>
  <c r="N39" i="46"/>
  <c r="N38" i="46"/>
  <c r="N36" i="46"/>
  <c r="N35" i="46"/>
  <c r="N34" i="46"/>
  <c r="N32" i="46"/>
  <c r="N31" i="46"/>
  <c r="A119" i="45" l="1"/>
  <c r="A65" i="44"/>
  <c r="H18" i="44"/>
  <c r="G18" i="44"/>
  <c r="H17" i="44"/>
  <c r="G17" i="44"/>
  <c r="H16" i="44"/>
  <c r="G16" i="44"/>
  <c r="H15" i="44"/>
  <c r="G15" i="44"/>
  <c r="H14" i="44"/>
  <c r="G14" i="44"/>
  <c r="H13" i="44"/>
  <c r="G13" i="44"/>
  <c r="H12" i="44"/>
  <c r="G12" i="44"/>
  <c r="H11" i="44"/>
  <c r="G11" i="44"/>
  <c r="H10" i="44"/>
  <c r="G10" i="44"/>
  <c r="H9" i="44"/>
  <c r="G9" i="44"/>
  <c r="H8" i="44"/>
  <c r="G8" i="44"/>
  <c r="H7" i="44"/>
  <c r="G7" i="44"/>
  <c r="A118" i="43"/>
  <c r="A65" i="42"/>
  <c r="H18" i="42"/>
  <c r="G18" i="42"/>
  <c r="H17" i="42"/>
  <c r="G17" i="42"/>
  <c r="H16" i="42"/>
  <c r="G16" i="42"/>
  <c r="H15" i="42"/>
  <c r="G15" i="42"/>
  <c r="H14" i="42"/>
  <c r="G14" i="42"/>
  <c r="H13" i="42"/>
  <c r="G13" i="42"/>
  <c r="H12" i="42"/>
  <c r="G12" i="42"/>
  <c r="H11" i="42"/>
  <c r="G11" i="42"/>
  <c r="H10" i="42"/>
  <c r="G10" i="42"/>
  <c r="H9" i="42"/>
  <c r="G9" i="42"/>
  <c r="H8" i="42"/>
  <c r="G8" i="42"/>
  <c r="H7" i="42"/>
  <c r="G7" i="42"/>
  <c r="I18" i="44" l="1"/>
  <c r="I18" i="42"/>
  <c r="I17" i="44"/>
  <c r="I17" i="42"/>
  <c r="I16" i="44"/>
  <c r="I14" i="42"/>
  <c r="I16" i="42"/>
  <c r="I13" i="42"/>
  <c r="I15" i="42"/>
  <c r="I15" i="44"/>
  <c r="I14" i="44"/>
  <c r="I12" i="42"/>
  <c r="I9" i="44"/>
  <c r="I11" i="44"/>
  <c r="I13" i="44"/>
  <c r="I12" i="44"/>
  <c r="I11" i="42"/>
  <c r="I10" i="42"/>
  <c r="I8" i="44"/>
  <c r="I10" i="44"/>
  <c r="I9" i="42"/>
  <c r="I8" i="42"/>
  <c r="I7" i="44"/>
  <c r="I7" i="42"/>
  <c r="I12" i="36"/>
  <c r="I11" i="36"/>
  <c r="I10" i="36"/>
  <c r="I9" i="36"/>
  <c r="H12" i="36"/>
  <c r="J12" i="36" s="1"/>
  <c r="H11" i="36"/>
  <c r="H10" i="36"/>
  <c r="H9" i="36"/>
  <c r="K66" i="9"/>
  <c r="K65" i="9"/>
  <c r="K64" i="9"/>
  <c r="J10" i="36" l="1"/>
  <c r="J9" i="36"/>
  <c r="J11" i="36"/>
  <c r="I18" i="9"/>
  <c r="H19" i="48" s="1"/>
  <c r="J19" i="48" s="1"/>
  <c r="I17" i="9"/>
  <c r="H18" i="48" s="1"/>
  <c r="J18" i="48" s="1"/>
  <c r="I15" i="9"/>
  <c r="H14" i="48" s="1"/>
  <c r="J14" i="48" s="1"/>
  <c r="I14" i="9"/>
  <c r="H13" i="48" s="1"/>
  <c r="J13" i="48" s="1"/>
  <c r="A60" i="40" l="1"/>
  <c r="A86" i="41" s="1"/>
  <c r="H14" i="40"/>
  <c r="H13" i="40"/>
  <c r="J13" i="40" s="1"/>
  <c r="H12" i="40"/>
  <c r="J12" i="40" s="1"/>
  <c r="H11" i="40"/>
  <c r="J11" i="40" s="1"/>
  <c r="H10" i="40"/>
  <c r="J14" i="40" l="1"/>
  <c r="J17" i="40"/>
  <c r="J18" i="40"/>
  <c r="J19" i="40"/>
  <c r="J10" i="40"/>
  <c r="N40" i="1" l="1"/>
  <c r="N39" i="1"/>
  <c r="N38" i="1"/>
  <c r="N37" i="1"/>
  <c r="N36" i="1"/>
  <c r="N35" i="1"/>
  <c r="N34" i="1"/>
  <c r="N32" i="1"/>
  <c r="N31" i="1"/>
  <c r="N30" i="1"/>
  <c r="N29" i="1"/>
  <c r="N28" i="1"/>
  <c r="N27" i="1"/>
  <c r="N25" i="1"/>
  <c r="N24" i="1"/>
  <c r="N23" i="1"/>
  <c r="N22" i="1"/>
  <c r="N21" i="1"/>
  <c r="N20" i="1"/>
  <c r="K143" i="9"/>
  <c r="K142" i="9"/>
  <c r="K137" i="9"/>
  <c r="K136" i="9"/>
  <c r="K131" i="9"/>
  <c r="K130" i="9"/>
  <c r="B39" i="38" l="1"/>
  <c r="I23" i="32" l="1"/>
  <c r="I22" i="32"/>
  <c r="I21" i="32"/>
  <c r="I20" i="32"/>
  <c r="H23" i="32"/>
  <c r="H22" i="32"/>
  <c r="H21" i="32"/>
  <c r="H20" i="32"/>
  <c r="I17" i="32"/>
  <c r="I16" i="32"/>
  <c r="I15" i="32"/>
  <c r="I14" i="32"/>
  <c r="I13" i="32"/>
  <c r="I12" i="32"/>
  <c r="I11" i="32"/>
  <c r="I10" i="32"/>
  <c r="I9" i="32"/>
  <c r="H17" i="32"/>
  <c r="H16" i="32"/>
  <c r="H15" i="32"/>
  <c r="H14" i="32"/>
  <c r="H13" i="32"/>
  <c r="H12" i="32"/>
  <c r="H11" i="32"/>
  <c r="H10" i="32"/>
  <c r="H9" i="32"/>
  <c r="K56" i="9"/>
  <c r="K57" i="9"/>
  <c r="J17" i="32" l="1"/>
  <c r="K17" i="32" s="1"/>
  <c r="J16" i="32"/>
  <c r="K16" i="32" s="1"/>
  <c r="A39" i="36"/>
  <c r="K18" i="9" l="1"/>
  <c r="K17" i="9"/>
  <c r="K16" i="9"/>
  <c r="K15" i="9"/>
  <c r="K14" i="9"/>
  <c r="K13" i="9"/>
  <c r="K12" i="9"/>
  <c r="K11" i="9"/>
  <c r="A58" i="37"/>
  <c r="K132" i="9" l="1"/>
  <c r="K127" i="9"/>
  <c r="K138" i="9"/>
  <c r="K140" i="9"/>
  <c r="C62" i="29" l="1"/>
  <c r="A95" i="33"/>
  <c r="A68" i="32"/>
  <c r="K144" i="9"/>
  <c r="K141" i="9"/>
  <c r="K139" i="9"/>
  <c r="K135" i="9"/>
  <c r="K134" i="9"/>
  <c r="K133" i="9"/>
  <c r="K129" i="9"/>
  <c r="K128" i="9"/>
  <c r="K126" i="9"/>
  <c r="B58" i="7" l="1"/>
  <c r="B58" i="4"/>
  <c r="B62" i="2"/>
  <c r="B79" i="6"/>
  <c r="B45" i="1"/>
  <c r="M28" i="54" l="1"/>
  <c r="U28" i="54" s="1"/>
  <c r="M25" i="38" l="1"/>
  <c r="U25" i="38" s="1"/>
  <c r="M25" i="54"/>
  <c r="U25" i="54" s="1"/>
  <c r="M31" i="38"/>
  <c r="U31" i="38" s="1"/>
  <c r="M31" i="54"/>
  <c r="U31" i="54" s="1"/>
  <c r="M24" i="38"/>
  <c r="U24" i="38" s="1"/>
  <c r="M24" i="54"/>
  <c r="U24" i="54" s="1"/>
  <c r="M29" i="38"/>
  <c r="U29" i="38" s="1"/>
  <c r="M29" i="54"/>
  <c r="U29" i="54" s="1"/>
  <c r="M34" i="38"/>
  <c r="U34" i="38" s="1"/>
  <c r="U34" i="54"/>
  <c r="M27" i="38"/>
  <c r="U27" i="38" s="1"/>
  <c r="M27" i="54"/>
  <c r="U27" i="54" s="1"/>
  <c r="M33" i="38"/>
  <c r="U33" i="38" s="1"/>
  <c r="M33" i="54"/>
  <c r="U33" i="54" s="1"/>
  <c r="M30" i="38"/>
  <c r="U30" i="38" s="1"/>
  <c r="M30" i="54"/>
  <c r="U30" i="54" s="1"/>
  <c r="K149" i="9"/>
  <c r="M28" i="38"/>
  <c r="U28" i="38" s="1"/>
  <c r="K158" i="9"/>
  <c r="K154" i="9"/>
  <c r="K151" i="9"/>
  <c r="K156" i="9"/>
  <c r="K146" i="9"/>
  <c r="K147" i="9"/>
  <c r="K152" i="9"/>
  <c r="K160" i="9"/>
  <c r="K61" i="9"/>
  <c r="K60" i="9"/>
  <c r="K59" i="9"/>
  <c r="K58" i="9"/>
  <c r="K55" i="9"/>
  <c r="K54" i="9"/>
  <c r="K53" i="9"/>
  <c r="K52" i="9"/>
  <c r="K51" i="9"/>
  <c r="K50" i="9"/>
  <c r="K49" i="9"/>
  <c r="J23" i="32"/>
  <c r="K23" i="32" s="1"/>
  <c r="J22" i="32"/>
  <c r="K22" i="32" s="1"/>
  <c r="J21" i="32"/>
  <c r="K21" i="32" s="1"/>
  <c r="J20" i="32"/>
  <c r="K20" i="32" s="1"/>
  <c r="J15" i="32"/>
  <c r="K15" i="32" s="1"/>
  <c r="J14" i="32"/>
  <c r="K14" i="32" s="1"/>
  <c r="J13" i="32"/>
  <c r="K13" i="32" s="1"/>
  <c r="J12" i="32"/>
  <c r="K12" i="32" s="1"/>
  <c r="J11" i="32"/>
  <c r="K11" i="32" s="1"/>
  <c r="J10" i="32"/>
  <c r="K10" i="32" s="1"/>
  <c r="J9" i="32"/>
  <c r="K9" i="32" s="1"/>
  <c r="I14" i="29"/>
  <c r="E12" i="14"/>
  <c r="D12" i="14"/>
  <c r="C12" i="14"/>
  <c r="B52" i="10"/>
  <c r="C11" i="10"/>
  <c r="D10" i="10"/>
  <c r="C10" i="10"/>
  <c r="K166" i="9"/>
  <c r="K165" i="9"/>
  <c r="K164" i="9"/>
  <c r="K163" i="9"/>
  <c r="K124" i="9"/>
  <c r="K123" i="9"/>
  <c r="K122" i="9"/>
  <c r="K121" i="9"/>
  <c r="K120" i="9"/>
  <c r="K119" i="9"/>
  <c r="K118" i="9"/>
  <c r="K117" i="9"/>
  <c r="K116" i="9"/>
  <c r="K115" i="9"/>
  <c r="K114" i="9"/>
  <c r="K113" i="9"/>
  <c r="K111" i="9"/>
  <c r="K110" i="9"/>
  <c r="K109" i="9"/>
  <c r="K108" i="9"/>
  <c r="K107" i="9"/>
  <c r="K106" i="9"/>
  <c r="K105" i="9"/>
  <c r="K104" i="9"/>
  <c r="K103" i="9"/>
  <c r="K102" i="9"/>
  <c r="K101" i="9"/>
  <c r="K100" i="9"/>
  <c r="K72" i="9"/>
  <c r="K71" i="9"/>
  <c r="I70" i="9"/>
  <c r="K70" i="9" s="1"/>
  <c r="K69" i="9"/>
  <c r="I68" i="9"/>
  <c r="K68" i="9" s="1"/>
  <c r="I67" i="9"/>
  <c r="K67" i="9" s="1"/>
  <c r="K63" i="9"/>
  <c r="K47" i="9"/>
  <c r="K46" i="9"/>
  <c r="K45" i="9"/>
  <c r="K37" i="9"/>
  <c r="K36" i="9"/>
  <c r="E13" i="14" s="1"/>
  <c r="K35" i="9"/>
  <c r="K34" i="9"/>
  <c r="K33" i="9"/>
  <c r="K32" i="9"/>
  <c r="D13" i="14" s="1"/>
  <c r="K31" i="9"/>
  <c r="C13" i="14" s="1"/>
  <c r="K30" i="9"/>
  <c r="K29" i="9"/>
  <c r="B61" i="14" l="1"/>
</calcChain>
</file>

<file path=xl/sharedStrings.xml><?xml version="1.0" encoding="utf-8"?>
<sst xmlns="http://schemas.openxmlformats.org/spreadsheetml/2006/main" count="5884" uniqueCount="1410">
  <si>
    <t>Felszereltség</t>
  </si>
  <si>
    <t>Változat</t>
  </si>
  <si>
    <t>Motor</t>
  </si>
  <si>
    <t>Teljesítmény</t>
  </si>
  <si>
    <t>Típuskód</t>
  </si>
  <si>
    <t>Ülések száma</t>
  </si>
  <si>
    <t>Listaár</t>
  </si>
  <si>
    <t>Kedvezmény</t>
  </si>
  <si>
    <t xml:space="preserve">Kedvezményes ár </t>
  </si>
  <si>
    <t>FELSZERELTSÉG</t>
  </si>
  <si>
    <t>BIZTONSÁG</t>
  </si>
  <si>
    <t>KÉNYELEM/KAROSSZÉRIA</t>
  </si>
  <si>
    <t>AUDIO</t>
  </si>
  <si>
    <t>MEGJELENÉS / 
SPECIÁLIS OPCIÓ</t>
  </si>
  <si>
    <t>S=széria</t>
  </si>
  <si>
    <t>Business</t>
  </si>
  <si>
    <t>4 tárcsafék</t>
  </si>
  <si>
    <t>ABS, elektronikus fékerőelosztó, ESP kipörgésgátló és dombsegéd</t>
  </si>
  <si>
    <t>Automatikusan reteszelődő központi zár</t>
  </si>
  <si>
    <t>Biztonsági kormányoszlop</t>
  </si>
  <si>
    <t>Léptetőkódos indításgátló</t>
  </si>
  <si>
    <t>Vezető- és utasoldali légzsák</t>
  </si>
  <si>
    <t>Keréknyomás-ellenőrző rendszer</t>
  </si>
  <si>
    <t>Távirányítós kulcs</t>
  </si>
  <si>
    <t>Első oldallégzsákok</t>
  </si>
  <si>
    <t>Függönylégzsákok a 2. és 3. üléssornál</t>
  </si>
  <si>
    <t>Halogén fényszórók</t>
  </si>
  <si>
    <t>Xenon fényszórók</t>
  </si>
  <si>
    <t>Ködfényszóró és LED-es nappali menetfény</t>
  </si>
  <si>
    <t>Állítható magasságú vezető ülés kar és deréktámasszal</t>
  </si>
  <si>
    <t>Állítható magasságú vezető ülés kar és deréktámasszal, lehajtható asztalka a háttámlán</t>
  </si>
  <si>
    <t>S</t>
  </si>
  <si>
    <t>Riasztó és szuperretesz</t>
  </si>
  <si>
    <t xml:space="preserve">Első üléssor: </t>
  </si>
  <si>
    <t>Egyszemélyes utasülés kartámasszal, lehajható háttámlával + lehajtható asztalka a háttámlán</t>
  </si>
  <si>
    <t>Elektromosan állítható (hossz, magasság és támla dölésszög) vezető ülés kar és deréktámasszal, lehajtható asztalka a háttámlán, ülésfűtés, masszázs funkció és bőrkárpit</t>
  </si>
  <si>
    <t>Egyszemélyes utasülés kartámasszal, ülésfűtés, masszázs funkció és bőrkárpit + lehajtható asztalka a háttámlán</t>
  </si>
  <si>
    <t>-</t>
  </si>
  <si>
    <t>Jobb- és baloldali tolóajtó</t>
  </si>
  <si>
    <t>HL04</t>
  </si>
  <si>
    <t>D501</t>
  </si>
  <si>
    <t>Lábmozdulattal nyitható jobb- és baloldali elektromos tolóajtó, kulcs nélküli indítás és nyitás</t>
  </si>
  <si>
    <t>Jobb- és baloldali elektromos tolóajtó,  kulcs nélküli indítás és nyitás</t>
  </si>
  <si>
    <t>Felfelé nyíló hátsó ajtó, ablakfűtéssel, ablaktörlővel és nyitható hátsó ablakkal</t>
  </si>
  <si>
    <t>Mechanikus gyermekzár</t>
  </si>
  <si>
    <t>Elektromos gyermekzár</t>
  </si>
  <si>
    <t>Hátsó parkoló radar</t>
  </si>
  <si>
    <t>UB01</t>
  </si>
  <si>
    <t>UB03</t>
  </si>
  <si>
    <t>UB07</t>
  </si>
  <si>
    <t>UB09</t>
  </si>
  <si>
    <t>Fűthető ülések</t>
  </si>
  <si>
    <t>NA01</t>
  </si>
  <si>
    <t>VD18</t>
  </si>
  <si>
    <t>Érintőképernyős rádió Mirror Link funkcióval, Bluetooth kihangosító, Jack és USB csatlakozó</t>
  </si>
  <si>
    <t>Rádió, Bluetooth kihangosító, Jack és USB csatlakozó</t>
  </si>
  <si>
    <t>WL3K</t>
  </si>
  <si>
    <t>WL3I</t>
  </si>
  <si>
    <t>VW48</t>
  </si>
  <si>
    <t>Elektromos, szekvenciális ablakemelők elöl, központizár és elektromos állítású, fűthető külső tükrök</t>
  </si>
  <si>
    <t>230V -os csatlakozó az első utasülés alatt (2. sorból hozzáférhető)</t>
  </si>
  <si>
    <t>12V-os csatlakozó a műszerfalon, a kesztyűtartóban és az utastér 2. és 3. sorában bal oldalon</t>
  </si>
  <si>
    <t xml:space="preserve">Műszercsoport: fehér, szöveges LCD-kijelző, külön mutatós számláló: üzemanyagszint-mérő és hűtőfolyadékhőmérséklet-jelző </t>
  </si>
  <si>
    <t>LI01</t>
  </si>
  <si>
    <t>RG04</t>
  </si>
  <si>
    <t>Biztonsági csomag II.: AFIL" sávelhagyásra figyelmeztető rendszer (hang és vizuális jelzés), automata távolsági fényszóró, fáradtság figyelő rendszer (kamera alapú) és közúti tábla felismerő rendszer</t>
  </si>
  <si>
    <t>Karosszéria színű lökhárítók, oldalsó védócsíkok és külsö visszapillantó tükrök</t>
  </si>
  <si>
    <t>Króm díszítésű külső kilincsek</t>
  </si>
  <si>
    <t>Krómozott hűtőrács keret</t>
  </si>
  <si>
    <t>Szálcsiszolt, alumínium műszerfal díszítés</t>
  </si>
  <si>
    <t>Szőnyegkészlet elöl és hátul</t>
  </si>
  <si>
    <t>GA04</t>
  </si>
  <si>
    <t>Napfényrolók a 2. sorban</t>
  </si>
  <si>
    <t>Oldalsó pohártartók a 3. sorban</t>
  </si>
  <si>
    <t xml:space="preserve">188 W teljesítményű "Hifi" csomag: ersőítő, mélysugárzó az első utasülés alatt, 9db hangszóró </t>
  </si>
  <si>
    <t>8 db hangszóró 100W összteljesítménnyel ( 4db magassugárzó és 4db középsugárzó)</t>
  </si>
  <si>
    <t>Kilátás csomag: esőérzékelős ablaktörlők, automata fényszórók, elektrokróm belső tükör, hővisszaverő szélvédő</t>
  </si>
  <si>
    <t>Szervókormány</t>
  </si>
  <si>
    <t>4 irányban állítható multifunkciós bőr kormány</t>
  </si>
  <si>
    <t>Fekete bőrkárpit (elektromos állítású, fűthető vezető és utasülés masszázs funkcióval)</t>
  </si>
  <si>
    <t xml:space="preserve">Bőr kárpit: 2 személyes pad különállló és lehajtható háttámlákkal + 1 személyes különálló ülés lehajtható háttámlával </t>
  </si>
  <si>
    <t>Szövet kárpit: 2 személyes pad különállló és lehajtható háttámlákkal + 1 személyes különálló ülés lehajtható háttámlával</t>
  </si>
  <si>
    <t>Teljesértékű pótkerék (fekete acél tárcsa)</t>
  </si>
  <si>
    <t>2. és 3. sor ülései: 3 pontos biztonsági övek, szélső üléseken överő-határolóval</t>
  </si>
  <si>
    <t>Vezető és utasülés: 3 pontos biztonsági övek pirotechnikai övfeszítővel és överő-határolóval</t>
  </si>
  <si>
    <t>AN17</t>
  </si>
  <si>
    <t>AB08</t>
  </si>
  <si>
    <t>AL35</t>
  </si>
  <si>
    <t>Elektromosan behajtható külső visszapillantó tükör</t>
  </si>
  <si>
    <t>HU02</t>
  </si>
  <si>
    <t>Első és hátsó parkoló radar, holttérfigyelő rendszer és elektromosan behajtható külső visszapillnató tükör</t>
  </si>
  <si>
    <t>Webasto kiegészítő fűtés</t>
  </si>
  <si>
    <t>A képek illusztrációk!</t>
  </si>
  <si>
    <t xml:space="preserve">Második üléssor: </t>
  </si>
  <si>
    <t xml:space="preserve">Egyszemélyes utasülés kartámasszal, lehajható háttámlával </t>
  </si>
  <si>
    <t>Kétszemélyes üléspad, tárolórekesz az üléspad alatt</t>
  </si>
  <si>
    <t>WAAF</t>
  </si>
  <si>
    <t>AN03</t>
  </si>
  <si>
    <t>AN16</t>
  </si>
  <si>
    <t>Buisness</t>
  </si>
  <si>
    <t>Jobboldali tolóajtó</t>
  </si>
  <si>
    <t>Baloldali tolóajtó</t>
  </si>
  <si>
    <t xml:space="preserve">Felfelé nyíló hátsó ajtó, ablakfűtéssel, ablaktörlővel </t>
  </si>
  <si>
    <t>Nyitható hátsó szélvédő</t>
  </si>
  <si>
    <t>WO07</t>
  </si>
  <si>
    <t>OK01</t>
  </si>
  <si>
    <t>Szürke alumínium műszerfal díszítés</t>
  </si>
  <si>
    <t xml:space="preserve">Több tónusú szürke szövetkárpit </t>
  </si>
  <si>
    <t>S&amp;S: STOP &amp; START berendezés</t>
  </si>
  <si>
    <t>EAT6: 6 sebességes automata váltó</t>
  </si>
  <si>
    <t>Új CITROËN SPACETOURER</t>
  </si>
  <si>
    <t>Feel</t>
  </si>
  <si>
    <t>Shine</t>
  </si>
  <si>
    <t>1CK0NNPKZKB0A0B0</t>
  </si>
  <si>
    <t>1CK0NNPKBKB0A0B0</t>
  </si>
  <si>
    <t>1CK0NNRKZKB0A0B0</t>
  </si>
  <si>
    <t>1CK0NNRKBKB0A0B0</t>
  </si>
  <si>
    <t>FEEL</t>
  </si>
  <si>
    <t>SHINE</t>
  </si>
  <si>
    <t>ZHCP</t>
  </si>
  <si>
    <t>17"-os acél keréktrácsák, Pentagon dísztárcsákkal (225/55 R17 méretű gumiabroncsok)</t>
  </si>
  <si>
    <t>17"-os Curve alumínium keréktárcsa (225/55 R17 méretű gumiabroncsok)</t>
  </si>
  <si>
    <t>ZHCN</t>
  </si>
  <si>
    <t xml:space="preserve">Több tónusú "Graphite" szövetkárpit </t>
  </si>
  <si>
    <t>Szürke "Graphite" műszerfal díszítés</t>
  </si>
  <si>
    <t>3 személyes, osztatlan pad, lehajtható háttámlával és összecsukható</t>
  </si>
  <si>
    <r>
      <rPr>
        <b/>
        <sz val="12"/>
        <rFont val="Citroen"/>
        <charset val="238"/>
      </rPr>
      <t>Harmadik üléssor:</t>
    </r>
    <r>
      <rPr>
        <sz val="12"/>
        <rFont val="Citroen"/>
        <charset val="238"/>
      </rPr>
      <t xml:space="preserve"> </t>
    </r>
  </si>
  <si>
    <r>
      <t xml:space="preserve">Második üléssor: </t>
    </r>
    <r>
      <rPr>
        <b/>
        <sz val="12"/>
        <color rgb="FFFF0000"/>
        <rFont val="Citroen"/>
        <charset val="238"/>
      </rPr>
      <t>sínen csúsztatható ülések</t>
    </r>
  </si>
  <si>
    <r>
      <rPr>
        <b/>
        <sz val="12"/>
        <rFont val="Citroen"/>
        <charset val="238"/>
      </rPr>
      <t>Harmadik üléssor:</t>
    </r>
    <r>
      <rPr>
        <sz val="12"/>
        <rFont val="Citroen"/>
        <charset val="238"/>
      </rPr>
      <t xml:space="preserve"> </t>
    </r>
    <r>
      <rPr>
        <b/>
        <sz val="12"/>
        <color rgb="FFFF0000"/>
        <rFont val="Citroen"/>
        <charset val="238"/>
      </rPr>
      <t>sínen csúsztatható ülések</t>
    </r>
  </si>
  <si>
    <t xml:space="preserve">Vetített kijelző (Head-up display) </t>
  </si>
  <si>
    <t>Alapszintű fáradtság figyelmeztető rendszer (idő számláló alapú)</t>
  </si>
  <si>
    <t xml:space="preserve">2 személyes összecsukható pad  lehajtható háttámlával + 1 személyes különálló összecsukható ülés lehajtható háttámlával </t>
  </si>
  <si>
    <t>S: WL3I 
vagy RG04</t>
  </si>
  <si>
    <t>Metálfényezés és Fekete Onyx szín</t>
  </si>
  <si>
    <t>1CK0NNPKAQB0A0B0</t>
  </si>
  <si>
    <t>1CK0NNRKAQB0A0B0</t>
  </si>
  <si>
    <t>Megnövelt hasznos terhelhetőség, 25 mm-el magasabb hasmagasság és alsó motorvédő lemez (215/60 R17 méretű gumiabroncsok)</t>
  </si>
  <si>
    <t>S: HL04</t>
  </si>
  <si>
    <t>A C Automobil Import Kft. minden változtatás jogát fenntartja. Bizonyos változatok csak készlet függvényében állnak rendelkezésre, kérjük érdeklődjön értékesítőinknél!</t>
  </si>
  <si>
    <t>M</t>
  </si>
  <si>
    <r>
      <t xml:space="preserve">3 személyes, összecsukható osztatlan pad, lehajtható háttámlával  </t>
    </r>
    <r>
      <rPr>
        <i/>
        <sz val="12"/>
        <rFont val="Citroen"/>
        <charset val="238"/>
      </rPr>
      <t xml:space="preserve">(+ 2. sor ülései: 2 személyes összecsukható pad  lehajtható háttámlával és 1 személyes különálló összecsukható ülés lehajtható háttámlával) </t>
    </r>
  </si>
  <si>
    <t>NR02</t>
  </si>
  <si>
    <t>Első, manuális klímaberendezés</t>
  </si>
  <si>
    <t xml:space="preserve"> </t>
  </si>
  <si>
    <t xml:space="preserve">SZEMÉLYGÉPKOCSI ÁRAK ÉS KEDVEZMÉNYEK ÖSSZEFOGLALÓJA </t>
  </si>
  <si>
    <t>Felszereltségi szint</t>
  </si>
  <si>
    <t>Hengerűr-tartalom (cm3)</t>
  </si>
  <si>
    <t>Karosszéria</t>
  </si>
  <si>
    <t>Gyári típuskód</t>
  </si>
  <si>
    <t xml:space="preserve">Regisztrá-ciós adó </t>
  </si>
  <si>
    <r>
      <t>Fogyasztás (l/100km, városi/országúti/ vegyes) / CO</t>
    </r>
    <r>
      <rPr>
        <b/>
        <vertAlign val="subscript"/>
        <sz val="23"/>
        <color indexed="9"/>
        <rFont val="Citroen"/>
        <charset val="238"/>
      </rPr>
      <t>2</t>
    </r>
    <r>
      <rPr>
        <b/>
        <sz val="23"/>
        <color indexed="9"/>
        <rFont val="Citroen"/>
        <charset val="238"/>
      </rPr>
      <t xml:space="preserve">  (g/km)</t>
    </r>
  </si>
  <si>
    <t>Bruttó listaár regisztrációs adóval</t>
  </si>
  <si>
    <r>
      <t>Kedvezmény</t>
    </r>
    <r>
      <rPr>
        <b/>
        <sz val="23"/>
        <color indexed="10"/>
        <rFont val="Citroen"/>
        <charset val="238"/>
      </rPr>
      <t xml:space="preserve"> </t>
    </r>
    <r>
      <rPr>
        <b/>
        <sz val="23"/>
        <color indexed="9"/>
        <rFont val="Citroen"/>
        <charset val="238"/>
      </rPr>
      <t>(Bruttó, Ft)</t>
    </r>
  </si>
  <si>
    <t>Kedvezményes ár (Bruttó, Ft)</t>
  </si>
  <si>
    <t>Comfort</t>
  </si>
  <si>
    <t>1.4 HDi</t>
  </si>
  <si>
    <t>5 ajtós</t>
  </si>
  <si>
    <t>1CB0A5KPB504A050</t>
  </si>
  <si>
    <t>5,3/3,4/4,1/109</t>
  </si>
  <si>
    <t xml:space="preserve">CITROËN C-Zero </t>
  </si>
  <si>
    <t>Collection</t>
  </si>
  <si>
    <t>Elektromos</t>
  </si>
  <si>
    <t xml:space="preserve">Feel Edition limitált széria </t>
  </si>
  <si>
    <t>Exclusive</t>
  </si>
  <si>
    <t xml:space="preserve">Tendance </t>
  </si>
  <si>
    <t>1CWAAFECB504A850</t>
  </si>
  <si>
    <t>8.0/5.0/6.0/140</t>
  </si>
  <si>
    <t>1CWAAFHCB504A850/52</t>
  </si>
  <si>
    <t>7.7/4.8/5.9/137</t>
  </si>
  <si>
    <t>1CWAAFHCB504J450/52</t>
  </si>
  <si>
    <t>1CWAAFHCQ504JY50</t>
  </si>
  <si>
    <t>6,4/4,2/5,0/115</t>
  </si>
  <si>
    <t>1CWAAFNCB504A850/52</t>
  </si>
  <si>
    <t>1CWAAFNCQ504A050</t>
  </si>
  <si>
    <t>1CWAAFHKE504A050/52</t>
  </si>
  <si>
    <t>4,7/3,5/3,9/101</t>
  </si>
  <si>
    <t>1CWAAFHKE504JY50/52</t>
  </si>
  <si>
    <t>1CWAAFNKE504A050/52</t>
  </si>
  <si>
    <t>PureTech 82</t>
  </si>
  <si>
    <t>4 ajtós</t>
  </si>
  <si>
    <t>6,0/4,3/4,9/114</t>
  </si>
  <si>
    <t>VTi 115</t>
  </si>
  <si>
    <t>8,7/5,0/6,4/148</t>
  </si>
  <si>
    <t xml:space="preserve">BlueHDi 100 </t>
  </si>
  <si>
    <t>LIVE</t>
  </si>
  <si>
    <t>4,4/3,2/3,6/95</t>
  </si>
  <si>
    <t>1CB7A5HKEJ04JY20/22</t>
  </si>
  <si>
    <t>3,7/3,1/3,3/86</t>
  </si>
  <si>
    <t>1CB7A5HKDK04JY22/26</t>
  </si>
  <si>
    <t>4,2/3,3/3,6/95</t>
  </si>
  <si>
    <t>1CB7A5SKDK04A020/22</t>
  </si>
  <si>
    <t>1CB7A5HKDQ04JY22/26</t>
  </si>
  <si>
    <t>4,4/3,5/3,8/98</t>
  </si>
  <si>
    <t>1CB7A5SKDQ04A022</t>
  </si>
  <si>
    <t>4,4/3,6/3,9/102</t>
  </si>
  <si>
    <t>1CB7A5SKBK04A025</t>
  </si>
  <si>
    <t>4,5/3,9/4,1/106</t>
  </si>
  <si>
    <t>Egyterű (5 személyes)</t>
  </si>
  <si>
    <t>4,4/3,5/3,8/100</t>
  </si>
  <si>
    <t>5,0/3,9/4,3/112</t>
  </si>
  <si>
    <t>4,6/3,7/4,0/105</t>
  </si>
  <si>
    <t>4,5/3,5/3,8/100</t>
  </si>
  <si>
    <t>4,4/3,7/3,9/103</t>
  </si>
  <si>
    <t>4,7/3,7/4,1/106</t>
  </si>
  <si>
    <t>THP 165 S&amp;S EAT6</t>
  </si>
  <si>
    <t>7,4/4,6/5,6/130</t>
  </si>
  <si>
    <t>4,6/3,7/4,0/106</t>
  </si>
  <si>
    <t>Live</t>
  </si>
  <si>
    <t>Egyterű</t>
  </si>
  <si>
    <t>BlueHDi 75</t>
  </si>
  <si>
    <t>XTR</t>
  </si>
  <si>
    <t>BlueHDi 100 S&amp;S ETG6</t>
  </si>
  <si>
    <t>BlueHDi 120 S&amp;S</t>
  </si>
  <si>
    <t>Prestige Plus</t>
  </si>
  <si>
    <t xml:space="preserve">HDi 160 </t>
  </si>
  <si>
    <t>8,2/5,1/6,2/163</t>
  </si>
  <si>
    <t>Tourer</t>
  </si>
  <si>
    <t>CITROËN C5 Tourer (a készlet erejéig)</t>
  </si>
  <si>
    <t>1CX7C5KBB604A0C6</t>
  </si>
  <si>
    <t>6,6/4,3/5,1/133</t>
  </si>
  <si>
    <t>1CX7C5SBB604A0C4</t>
  </si>
  <si>
    <t>HDi 160  Aut.</t>
  </si>
  <si>
    <t>1CX7C5KBBM04A0C6</t>
  </si>
  <si>
    <t>1CX7C5SBBM04A0C4</t>
  </si>
  <si>
    <t>1CB9AFCCK504A840</t>
  </si>
  <si>
    <t>1CB9AFGCK504A840</t>
  </si>
  <si>
    <t>1CB9AFGCA504A840</t>
  </si>
  <si>
    <t>1CB9AFCKM504A040</t>
  </si>
  <si>
    <t>1CB9AFGKE504A040</t>
  </si>
  <si>
    <t>1CB9AFSKE504A040</t>
  </si>
  <si>
    <t>1CB9AFGKES04A040</t>
  </si>
  <si>
    <t>1CB9AFGKDK04A040</t>
  </si>
  <si>
    <t>1CB9AFSKDK04A040</t>
  </si>
  <si>
    <r>
      <t xml:space="preserve">Tartós bérleti konstrukciónkról érdeklődjön                                                                                               a </t>
    </r>
    <r>
      <rPr>
        <b/>
        <sz val="16"/>
        <color indexed="10"/>
        <rFont val="Citroen"/>
        <charset val="238"/>
      </rPr>
      <t>flotta_hu@citroen.com</t>
    </r>
    <r>
      <rPr>
        <sz val="16"/>
        <color indexed="10"/>
        <rFont val="Citroen"/>
        <charset val="238"/>
      </rPr>
      <t xml:space="preserve"> email címen!</t>
    </r>
  </si>
  <si>
    <t>CITROËN C-Zéro</t>
  </si>
  <si>
    <t>C-Zéro</t>
  </si>
  <si>
    <t>TENDANCE</t>
  </si>
  <si>
    <t>COLLECTION</t>
  </si>
  <si>
    <t>1.0i 68 LE 3 a</t>
  </si>
  <si>
    <t>Elektromos meghajtású</t>
  </si>
  <si>
    <t>5 seb</t>
  </si>
  <si>
    <t>mágneses szinkronmotor (64 LE)</t>
  </si>
  <si>
    <t>1CB0A3KRA504A060</t>
  </si>
  <si>
    <t>1CMSA5LE9F01A030</t>
  </si>
  <si>
    <t>Bruttó listaár (Ft)</t>
  </si>
  <si>
    <t>Opciókód</t>
  </si>
  <si>
    <t>Alacsony keréknyomásra figyelmeztető rendszer</t>
  </si>
  <si>
    <t>3 pontos biztonsági övek övfeszítővel és överő-határolóval</t>
  </si>
  <si>
    <t xml:space="preserve">Blokkolásgátló (ABS), elektronikus fékerőelosztó         </t>
  </si>
  <si>
    <t xml:space="preserve">Elektronikus stabilitásprogram (ESP) </t>
  </si>
  <si>
    <t>Gyermekzár</t>
  </si>
  <si>
    <t>Ködfényszórók</t>
  </si>
  <si>
    <t>Oldal- és függönylégzsákok</t>
  </si>
  <si>
    <t>Vezető és utasoldali légzsákok</t>
  </si>
  <si>
    <t>KÉNYELEM</t>
  </si>
  <si>
    <t>Állítható magasságú vezetőülés</t>
  </si>
  <si>
    <t>Automata fényszórókapcsolás</t>
  </si>
  <si>
    <t>Elektromos ablakemelők elöl-hátul (vezetőoldalon lefelé szekvenciális vezérlés)</t>
  </si>
  <si>
    <t xml:space="preserve">Elektromos vezérlésű klímaberendezés automata teljesítmény- és levegőelosztás-szabályozással, szagsemlegesítő filterrel </t>
  </si>
  <si>
    <t>Elektromos vezérlésű, fűthető visszapillantótükrök</t>
  </si>
  <si>
    <t>Elektromosan behajtható visszapillantótükrök</t>
  </si>
  <si>
    <t xml:space="preserve"> - </t>
  </si>
  <si>
    <t>Fedélzeti számítógép</t>
  </si>
  <si>
    <t>Fűthető vezetőülés</t>
  </si>
  <si>
    <t>Központi zár távirányítóval</t>
  </si>
  <si>
    <t>Szervokormány elektromos rásegítéssel</t>
  </si>
  <si>
    <t>MP3 CD-s rádió 4 hangszóróval, USB csatlakozóval, Bluetooth® kihangosítóval,                                                                                   hangszóró-előkészítés a hátsó ajtókárpitokban</t>
  </si>
  <si>
    <t>KÜLSŐ-BELSŐ ELEMEK</t>
  </si>
  <si>
    <t>1 db hálózati csatlakozó</t>
  </si>
  <si>
    <t>1 db gyorstöltő csatlakozó</t>
  </si>
  <si>
    <t>csak klímaberendezéssel együtt</t>
  </si>
  <si>
    <t>15''-os könnyűfém keréktárcsák (elöl 145/65R15, hátul 175/55R15 méretű, alacsony ellenállású gumiabroncsok)</t>
  </si>
  <si>
    <t>Bőrbevonatú kormánykerék</t>
  </si>
  <si>
    <t>Defektjavító készlet</t>
  </si>
  <si>
    <t>Digitális sebességmérő, pillanatnyi energiafogyasztás-kijelző</t>
  </si>
  <si>
    <t>Töltőkábel (háztartási hálózathoz, vagy közterületen lévő, minimum 220 V-os 16 A-es egyfázisú, váltóáramú töltőállomáshoz)</t>
  </si>
  <si>
    <t>Kiegészítő szőnyeggarnitúra</t>
  </si>
  <si>
    <t>Lakkfekete fényezésű tükörházak, színre fényezett lökhárítók és külső kilincsek</t>
  </si>
  <si>
    <t>LED-es hátsó lámpák</t>
  </si>
  <si>
    <t>Lítium-ion akkumulátor (16 kWh, 330 V)</t>
  </si>
  <si>
    <t>0MM0</t>
  </si>
  <si>
    <t>Metálfényezés</t>
  </si>
  <si>
    <t>E5M6</t>
  </si>
  <si>
    <t>Gyöngyházfehér fényezés</t>
  </si>
  <si>
    <t>Sötétített hátsó oldalüvegek és hátsó szélvédőüveg</t>
  </si>
  <si>
    <t>Szövetkárpitozás (Collection esetén világosbarna "Camel" szövet és 2 tónusú műszerfal)</t>
  </si>
  <si>
    <t>Kedvezményes ár (Ft)</t>
  </si>
  <si>
    <t>Blokkolásgátló (ABS), elektronikus fékerő elosztó (REF) és vészfékrásegítés (AFU)</t>
  </si>
  <si>
    <t>Elektronikus stabilitásprogram (ESP) és kipörgésgátló (ASR)</t>
  </si>
  <si>
    <t>Isofix rögzítési pontok a hátsó, szélső ülőhelyeken</t>
  </si>
  <si>
    <t>Oldallégzsákok</t>
  </si>
  <si>
    <t>YR05</t>
  </si>
  <si>
    <t>Elektromosan állítható visszapillantótükrök</t>
  </si>
  <si>
    <t>12V-os csatlakozó</t>
  </si>
  <si>
    <t>LED-es nappali menetfény</t>
  </si>
  <si>
    <t>Osztottan dönthető hátsó üléstámla</t>
  </si>
  <si>
    <t>RS02</t>
  </si>
  <si>
    <t>Pótkerék (ideiglenes)</t>
  </si>
  <si>
    <t>VD09</t>
  </si>
  <si>
    <t>* A CITROËN CONNECT BOX segélyhívó modul szolgáltatásai (helymeghatározással egybekötött sürgősségi és assistance hívás) Magyarországon nem elérhetőek.</t>
  </si>
  <si>
    <t>PureTech 110 S&amp;S</t>
  </si>
  <si>
    <t>PR01</t>
  </si>
  <si>
    <t>Tolatóradar</t>
  </si>
  <si>
    <t>CITROËN C3 PICASSO</t>
  </si>
  <si>
    <t>BlueHDi 100</t>
  </si>
  <si>
    <t>PureTech 110</t>
  </si>
  <si>
    <t>EURO 6</t>
  </si>
  <si>
    <t>Bruttó listaár regisztrációs adóval (Ft)</t>
  </si>
  <si>
    <t>Vezető- és utasoldali légzsák (az utasoldali kikapcsolható)</t>
  </si>
  <si>
    <t>Első biztonsági övek pirotechnikai övfeszítővel és överő-határolóval</t>
  </si>
  <si>
    <t>ISOFIX rögzítési pontok a hátsó, oldaló ülőhelyeken</t>
  </si>
  <si>
    <t>Ködfényszórók elöl statikus kanyarvilágítással</t>
  </si>
  <si>
    <t>Manuális klímaberendezés, hűthető kesztyűtartó</t>
  </si>
  <si>
    <t>WX14</t>
  </si>
  <si>
    <t>Belső levegőkeringetés, pollenszűrő</t>
  </si>
  <si>
    <t>Elektromos első ablakemelők vezetőoldalon szekvenciális vezérléssel és becsípődésgátlóval</t>
  </si>
  <si>
    <t>Elektromosan állítható külső visszapillantótükrök</t>
  </si>
  <si>
    <t>Fedélzeti számítógép, külső hőmérséklet kijelzés</t>
  </si>
  <si>
    <t>Két helyzetben rögzíthető, kivehető csomagtértálca</t>
  </si>
  <si>
    <t>Magasságban és mélységben állítható kormánykerék</t>
  </si>
  <si>
    <t>Szervokormány változó rásegítéssel</t>
  </si>
  <si>
    <t>2/3 - 1/3 arányban csúsztatható és összehajtható hátsó üléspad dönthető támlákkal</t>
  </si>
  <si>
    <t>MP3 CD-s rádió RDS 4 hangszóróval, Jack csatlakozóval, térbeli hangzással (Arkamis)</t>
  </si>
  <si>
    <t>WLRO</t>
  </si>
  <si>
    <t>JD20</t>
  </si>
  <si>
    <t>RP02</t>
  </si>
  <si>
    <t>16'' méretű "Blade" könnyűfém keréktárcsák</t>
  </si>
  <si>
    <t>LED-es nappali fény</t>
  </si>
  <si>
    <t>Panoráma szélvédő</t>
  </si>
  <si>
    <t>0NFC</t>
  </si>
  <si>
    <t>PQ02</t>
  </si>
  <si>
    <t>Tetősínek</t>
  </si>
  <si>
    <r>
      <t>Hengerűrtartalom (cm</t>
    </r>
    <r>
      <rPr>
        <vertAlign val="superscript"/>
        <sz val="22"/>
        <rFont val="Citroen"/>
        <charset val="238"/>
      </rPr>
      <t>3</t>
    </r>
    <r>
      <rPr>
        <sz val="22"/>
        <rFont val="Citroen"/>
        <charset val="238"/>
      </rPr>
      <t>)</t>
    </r>
  </si>
  <si>
    <r>
      <t>Biztonság csomag</t>
    </r>
    <r>
      <rPr>
        <sz val="26"/>
        <rFont val="Citroen"/>
        <charset val="238"/>
      </rPr>
      <t xml:space="preserve"> : Oldallégzsákok + függönylégzsákok + sebességtartó és -korlátozó berendezés (tempomat), harmadik hátsó fejtámla</t>
    </r>
  </si>
  <si>
    <t xml:space="preserve">Figyelmeztetés az első biztonsági övek bekapcsolására </t>
  </si>
  <si>
    <r>
      <t xml:space="preserve">Automata klíma csomag: </t>
    </r>
    <r>
      <rPr>
        <sz val="26"/>
        <rFont val="Citroen"/>
        <charset val="238"/>
      </rPr>
      <t>automata, kétzónás klímaberendezés + aktívszenes szűrő + esőérzékelős ablaktörlő + automata fényszóró+ elektrokróm belső visszapillantótükör + hűthető kesztyűtartó + automatikus hazakísérő fény</t>
    </r>
  </si>
  <si>
    <r>
      <t>City csomag</t>
    </r>
    <r>
      <rPr>
        <sz val="26"/>
        <rFont val="Citroen"/>
        <charset val="238"/>
      </rPr>
      <t>: tolatóradar + fűthető, behajtható külső tükrök + szekvenciális utasoldali és hátsó elektromos ablakemelők + elektromos gyermekzár</t>
    </r>
  </si>
  <si>
    <t>WW19</t>
  </si>
  <si>
    <r>
      <rPr>
        <b/>
        <sz val="26"/>
        <rFont val="Citroen"/>
        <charset val="238"/>
      </rPr>
      <t xml:space="preserve">Gyermek csomag: </t>
    </r>
    <r>
      <rPr>
        <sz val="26"/>
        <rFont val="Citroen"/>
        <charset val="238"/>
      </rPr>
      <t>repülőgépasztalkák + hátsó naprolók + előredönthető támlájú első utasülés + figyelmeztetés a hátsó utasok biztonsági öveinek bekapcsolására, gyermekfigyelő tükör, 12V csatlakozó hátul, sötétített hátsó oldalüvegek</t>
    </r>
  </si>
  <si>
    <r>
      <t>Connecting BOX</t>
    </r>
    <r>
      <rPr>
        <b/>
        <sz val="26"/>
        <rFont val="Citroen"/>
        <charset val="238"/>
      </rPr>
      <t xml:space="preserve"> </t>
    </r>
    <r>
      <rPr>
        <sz val="26"/>
        <rFont val="Citroen"/>
        <charset val="238"/>
      </rPr>
      <t xml:space="preserve">(beépített USB és AUX csatlakozók, Bluetooth® telefonkihangosító) </t>
    </r>
  </si>
  <si>
    <t>"eMyway" színes navigációs rendszer, ambiance belső tér illatosító</t>
  </si>
  <si>
    <r>
      <rPr>
        <b/>
        <sz val="26"/>
        <rFont val="Citroen"/>
        <charset val="238"/>
      </rPr>
      <t xml:space="preserve">Feel Edition megjelenéscsomag: </t>
    </r>
    <r>
      <rPr>
        <sz val="26"/>
        <rFont val="Citroen"/>
        <charset val="238"/>
      </rPr>
      <t>Perla Nera fekete első-hátsó karosszériavédő elemek és visszapillantótükör-házak, krómdíszítés a ködfényszórók körül, fekete oldalsó karosszériavédő elemek és kilincsek, Perla Nera fekete műanyag díszítőelem a hátsó rendszámtábla felett, krómdíszítéssel, sötétített hátsó szélvédő</t>
    </r>
  </si>
  <si>
    <r>
      <rPr>
        <b/>
        <sz val="26"/>
        <rFont val="Citroen"/>
        <charset val="238"/>
      </rPr>
      <t xml:space="preserve">Black Top: </t>
    </r>
    <r>
      <rPr>
        <sz val="26"/>
        <rFont val="Citroen"/>
        <charset val="238"/>
      </rPr>
      <t>Perla Nera fekete fényezésű tető és tetőoszlopok (csak Alumíniumszürke, Karma, Gyöngyházfehér színekhez rendelhető)</t>
    </r>
  </si>
  <si>
    <t xml:space="preserve">"Cielo"üvegtető árnyékolóval </t>
  </si>
  <si>
    <t>16'' méretű kerekek "Aéro""3D" dísztárcsával</t>
  </si>
  <si>
    <t>WEFV</t>
  </si>
  <si>
    <r>
      <rPr>
        <b/>
        <sz val="26"/>
        <rFont val="Citroen"/>
        <charset val="238"/>
      </rPr>
      <t>Króm csomag</t>
    </r>
    <r>
      <rPr>
        <sz val="26"/>
        <rFont val="Citroen"/>
        <charset val="238"/>
      </rPr>
      <t xml:space="preserve"> (Krómdíszítés az olsalsó karosszériavédő elemeken és a kilincseken)</t>
    </r>
  </si>
  <si>
    <t>Sötétített hátsó oldalüvegek</t>
  </si>
  <si>
    <r>
      <rPr>
        <b/>
        <sz val="22"/>
        <rFont val="Citroen"/>
        <charset val="238"/>
      </rPr>
      <t>27 000 /</t>
    </r>
    <r>
      <rPr>
        <sz val="22"/>
        <rFont val="Citroen"/>
        <charset val="238"/>
      </rPr>
      <t xml:space="preserve"> </t>
    </r>
    <r>
      <rPr>
        <b/>
        <sz val="22"/>
        <rFont val="Citroen"/>
        <charset val="238"/>
      </rPr>
      <t>2016. októberi gyártástól S</t>
    </r>
  </si>
  <si>
    <t>Szürke "Liberia" szövetkárpitozás</t>
  </si>
  <si>
    <t>Blokkolásgátló (ABS), elektronikus fékerő-elosztó (REF), vészfék-rásegítés (AFU)</t>
  </si>
  <si>
    <t>Hárompontos biztonsági övek hátul</t>
  </si>
  <si>
    <t>Pirotechnikai övfeszítők és överő-határoló elöl</t>
  </si>
  <si>
    <t xml:space="preserve">Elektromos ablakemelők elöl </t>
  </si>
  <si>
    <t>LE03</t>
  </si>
  <si>
    <t>Elektromos hátsó ablakemelők</t>
  </si>
  <si>
    <t>Elektromosan állítható és fűtött visszapillantó tükrök</t>
  </si>
  <si>
    <t>RE01</t>
  </si>
  <si>
    <t xml:space="preserve">Manuális klímaberendezés </t>
  </si>
  <si>
    <t>RE02</t>
  </si>
  <si>
    <t>Központi zár távirányítóval, csomagtér nyitó funkcióval</t>
  </si>
  <si>
    <t xml:space="preserve">Sebességfüggő szervokormány  </t>
  </si>
  <si>
    <t>Színezett üvegek</t>
  </si>
  <si>
    <t>RG03</t>
  </si>
  <si>
    <t>AD01</t>
  </si>
  <si>
    <t>WLQD</t>
  </si>
  <si>
    <t>Kilincsek és tükörházak a karosszéria színében</t>
  </si>
  <si>
    <t>Elektronikus stabilitásprogram (ESP) és kipörgésgátló (ASR) Hill Assist funkcióval</t>
  </si>
  <si>
    <t>Figyelmeztetés a becsatolatlan első és a kicsatolódott hátsó biztonsági övekre, hátsó gyermekzár</t>
  </si>
  <si>
    <t>PR03</t>
  </si>
  <si>
    <t>Pirotechnikai övfeszítők elöl, överő-határolók a szélső, hátsó ülőhelyeken</t>
  </si>
  <si>
    <t xml:space="preserve">Állítható magasságú vezetőülés </t>
  </si>
  <si>
    <t>Manuális klímaberendezés pollenszűrővel, hűthető kesztyűtartóval</t>
  </si>
  <si>
    <t>Négy irányban állítható kormánykerék</t>
  </si>
  <si>
    <t>Sebességszabályozó és -korlátozó berendezés</t>
  </si>
  <si>
    <t>6 hangszórós rádió-előkészítés</t>
  </si>
  <si>
    <t>WLKQ</t>
  </si>
  <si>
    <t>15''-os TAMPA dísztárcsák defektjavító készlettel</t>
  </si>
  <si>
    <t xml:space="preserve"> -</t>
  </si>
  <si>
    <t>ZH41</t>
  </si>
  <si>
    <t>ZH42</t>
  </si>
  <si>
    <t>Speciális gyöngyházfehér, vagy Ultimate vörös fényezések</t>
  </si>
  <si>
    <t>Színre fényezett külső ajtókilincsek</t>
  </si>
  <si>
    <t xml:space="preserve">Színre fényezett lökhárítók és tükörházak </t>
  </si>
  <si>
    <t xml:space="preserve">Állítható deréktámasz a vezetőülésnél </t>
  </si>
  <si>
    <t>NB07</t>
  </si>
  <si>
    <t>Elektromos és fűthető visszapillantótükrök</t>
  </si>
  <si>
    <t>Elektromos, szekvenciális elektromos ablakemelők elöl, becsípődésgátlóval, központi zár távirányítóval</t>
  </si>
  <si>
    <t xml:space="preserve">Elektromos, szekvenciális elektromos ablakemelők hátul, becsípődésgátlóval </t>
  </si>
  <si>
    <t>YD04</t>
  </si>
  <si>
    <t>Fűthető ülések elöl</t>
  </si>
  <si>
    <t>WL2R</t>
  </si>
  <si>
    <t>ZH43</t>
  </si>
  <si>
    <t>16''-os DARWIN könnyűfém keréktárcsák defektjavító készlettel</t>
  </si>
  <si>
    <t>ZH44</t>
  </si>
  <si>
    <t>ZH7M</t>
  </si>
  <si>
    <t>ZH5G</t>
  </si>
  <si>
    <t>Cielo panoráma üvegtető elektromosan állítható árnyékolóval</t>
  </si>
  <si>
    <t>Középkonzol: félmagas konzol az első ülések között, elcsúsztatható könyöktámasz</t>
  </si>
  <si>
    <t>LED-es nappali fény az első lámpákba integrálva + 3D hatású hátsó lámpák</t>
  </si>
  <si>
    <r>
      <t>ÚJ CITRO</t>
    </r>
    <r>
      <rPr>
        <sz val="35"/>
        <rFont val="Calibri"/>
        <family val="2"/>
      </rPr>
      <t xml:space="preserve">ËN </t>
    </r>
    <r>
      <rPr>
        <b/>
        <sz val="35"/>
        <rFont val="Calibri"/>
        <family val="2"/>
      </rPr>
      <t>C4 PICASSO</t>
    </r>
  </si>
  <si>
    <t>MOTOR</t>
  </si>
  <si>
    <t>HENGER-ŰRTARTALOM (cm3)</t>
  </si>
  <si>
    <t>TELJESÍTMÉNY (LE)</t>
  </si>
  <si>
    <t>SEBESSÉG-VÁLTÓ</t>
  </si>
  <si>
    <t>FELSZERELTSÉGI SZINT</t>
  </si>
  <si>
    <t>GYÁRI TÍPUSKÓD</t>
  </si>
  <si>
    <t xml:space="preserve"> LISTAÁR regisztrációs adóval (Bruttó, Ft)</t>
  </si>
  <si>
    <t>Kedvezmény (Bruttó, Ft)</t>
  </si>
  <si>
    <t xml:space="preserve"> KEDVEZMÉNYES ÁR (Bruttó, Ft)</t>
  </si>
  <si>
    <t xml:space="preserve">BlueHDi 100 S&amp;S </t>
  </si>
  <si>
    <t xml:space="preserve">BlueHDi 120 S&amp;S </t>
  </si>
  <si>
    <t>6 seb</t>
  </si>
  <si>
    <t>EAT6</t>
  </si>
  <si>
    <t xml:space="preserve">BlueHDi 150 S&amp;S </t>
  </si>
  <si>
    <t>BlueHDi 150 S&amp;S</t>
  </si>
  <si>
    <t>S&amp;S: stop &amp; start rendszer</t>
  </si>
  <si>
    <t>EAT6: 6 fokozatú automata sebességváltó</t>
  </si>
  <si>
    <t>A szériafelszereltség főbb elemei</t>
  </si>
  <si>
    <t>ABS, REF, AFU, ESP, ITC (intellignes kipörgésgátló)</t>
  </si>
  <si>
    <t>6 légzsák</t>
  </si>
  <si>
    <t>Keréknyomás-ellenőrző</t>
  </si>
  <si>
    <t>Milazzo szövetkárpitozás</t>
  </si>
  <si>
    <t>Elektromos rögzítőfék, Hill Assist rendszer</t>
  </si>
  <si>
    <t>Könyöktámaszok elöl</t>
  </si>
  <si>
    <t>Asztalkák az első üléstámlák hátoldalán</t>
  </si>
  <si>
    <t>Automata, két zónás klímaberendezés hátsó szellőzéssel</t>
  </si>
  <si>
    <t>Rakodórekeszek a padlóban (2. sor)</t>
  </si>
  <si>
    <t>Esőérzékelős ablaktörlő, automata fényszóró</t>
  </si>
  <si>
    <t>12V csatlakozó a középkonzolon</t>
  </si>
  <si>
    <t xml:space="preserve">Tárolókonzol az első ülések között  </t>
  </si>
  <si>
    <t>Elektromos szervokormány</t>
  </si>
  <si>
    <t>Külső kilincsek a karosszéria színében</t>
  </si>
  <si>
    <t>Elektromos ablakemelők elöl és hátul</t>
  </si>
  <si>
    <t>16"-os "LOO" dísztárcsák</t>
  </si>
  <si>
    <t>Start-Stop gomb</t>
  </si>
  <si>
    <t>Panorámaszélvédő</t>
  </si>
  <si>
    <t>7"-os, kapacitív érintőképernyő</t>
  </si>
  <si>
    <t>Citroën Connect radio:</t>
  </si>
  <si>
    <t>- Kéttuneres rádió 6 hangszóróval</t>
  </si>
  <si>
    <t>FEEL (LIVE-en felül)</t>
  </si>
  <si>
    <t>SHINE (FEEL-en felül)</t>
  </si>
  <si>
    <t>12"-os, személyreszabható HD panorámaképernyő</t>
  </si>
  <si>
    <t>3D LED hátsó lámpák, LED-es első irányjelzők</t>
  </si>
  <si>
    <t xml:space="preserve">Sötétített hátsó oldalablakok, sötétített hátsó szélvédő </t>
  </si>
  <si>
    <t>Elektromosan behajtható visszapillantótükrök LED fénnyel</t>
  </si>
  <si>
    <t>17" "Shamal" könnyűfém keréktárcsák</t>
  </si>
  <si>
    <t xml:space="preserve">Tolatóradar </t>
  </si>
  <si>
    <t>Kulcs nélküli nyitás-zárás, lakkfekete kilincsek króm dísszel</t>
  </si>
  <si>
    <t xml:space="preserve">Citroën CONNECT NAV navigációs rendszer </t>
  </si>
  <si>
    <t>Motoros csomagtérfedél, kéz nélküli csomagtér nyitás-zárás</t>
  </si>
  <si>
    <t>Elektrokróm belső visszapillantótükör</t>
  </si>
  <si>
    <t>Hosszirányban állítható hátsó ülések</t>
  </si>
  <si>
    <t>Park Assist rendszer</t>
  </si>
  <si>
    <t>"Hype Grey" belső hangulat Lounge csomaggal:</t>
  </si>
  <si>
    <t>Krómozott külső díszítőelemek</t>
  </si>
  <si>
    <t>- masszázsfunkció és elektromos deréktámasz az első üléseken</t>
  </si>
  <si>
    <t>Belső hangulatvilágítás</t>
  </si>
  <si>
    <t>- bőr/szövet kárpitozás</t>
  </si>
  <si>
    <t>Hővisszaverő első szélvédő</t>
  </si>
  <si>
    <t>- elektromos lábtámasz az első utasüléshez</t>
  </si>
  <si>
    <t>Első-hátsó parkolóradar, tolatókamera</t>
  </si>
  <si>
    <t>Holttér-figyelő rendszer</t>
  </si>
  <si>
    <t>Lakkfekete első rendszámtartó elem és díszítés a fényszórók körül</t>
  </si>
  <si>
    <t>Biztonság</t>
  </si>
  <si>
    <t>ABS + REF + AFU</t>
  </si>
  <si>
    <t>Coffee Break Alert (figyelmeztetés pihenő beiktatására)</t>
  </si>
  <si>
    <t>ESP (Elektronikus stabilitásprogram)</t>
  </si>
  <si>
    <t>Figyelmeztetés a be nem kapcsolt első és a kikapcsolt hátsó biztonsági övekre</t>
  </si>
  <si>
    <t>Hill Assist rendszer (visszagurulás-gátló)</t>
  </si>
  <si>
    <t>Isofix rögzítési pontok a hátsó üléseken</t>
  </si>
  <si>
    <t>ITC (Intelligens kipörgésgátló)</t>
  </si>
  <si>
    <r>
      <t>Ködfényszórók (FEEL és SHINE esetén krómozött díszítőelemmel, statikus irányfénnyel</t>
    </r>
    <r>
      <rPr>
        <vertAlign val="superscript"/>
        <sz val="14.5"/>
        <rFont val="Citroen"/>
        <charset val="238"/>
      </rPr>
      <t>1</t>
    </r>
    <r>
      <rPr>
        <sz val="14.5"/>
        <rFont val="Citroen"/>
        <charset val="238"/>
      </rPr>
      <t>)</t>
    </r>
  </si>
  <si>
    <t>Riasztórendszer</t>
  </si>
  <si>
    <t>Vezetőoldali és utasoldali légzsák</t>
  </si>
  <si>
    <r>
      <rPr>
        <vertAlign val="superscript"/>
        <sz val="12"/>
        <rFont val="Citroen"/>
        <charset val="238"/>
      </rPr>
      <t xml:space="preserve">1 </t>
    </r>
    <r>
      <rPr>
        <i/>
        <sz val="12"/>
        <rFont val="Citroen"/>
        <charset val="238"/>
      </rPr>
      <t>a statikus irányfény funkció Xenon fényszóró megrendelése esetén nem elérhető</t>
    </r>
  </si>
  <si>
    <t>Kényelem</t>
  </si>
  <si>
    <t>230 V-os csatlakozó</t>
  </si>
  <si>
    <t>ES10</t>
  </si>
  <si>
    <t>Adaptív sebességszabályozó berendezés</t>
  </si>
  <si>
    <t>S&amp;D Assist csom.</t>
  </si>
  <si>
    <t>Állítható magasságú vezető- és utasülés</t>
  </si>
  <si>
    <t>Elektromos rásegítésű szervokormány</t>
  </si>
  <si>
    <t>Elektromos, szekvenciális ablakemelők elöl-hátul</t>
  </si>
  <si>
    <t>Elektromosan behajtható visszapillantótükrök (LED kilépőfénnyel)</t>
  </si>
  <si>
    <t>City csomag</t>
  </si>
  <si>
    <t>Elektronikus kulcs, Start-Stop gomb</t>
  </si>
  <si>
    <t>Elektronikus kulcs, Start-Stop gomb, kulcs nélküli nyitás-zárás és indítás</t>
  </si>
  <si>
    <t>110 000/Easy Access csomag</t>
  </si>
  <si>
    <t>Első parkolóradar</t>
  </si>
  <si>
    <t>Park Assist cs.</t>
  </si>
  <si>
    <t>Lásd Gyermek csom./kárpitok</t>
  </si>
  <si>
    <t>Kétzónás, automata klímaberendezés hátsó szellőzéssel</t>
  </si>
  <si>
    <t>Könyöktámaszok elöl (állíthatóak)</t>
  </si>
  <si>
    <t>Központi zár automatikus be- és kireteszeléssel</t>
  </si>
  <si>
    <t>Masszázsfunkció és elektromos deréktámaszok elöl</t>
  </si>
  <si>
    <t>lásd kárpitok</t>
  </si>
  <si>
    <t xml:space="preserve">Motoros csomagtérfedél, sötétített hátsó szélvédő </t>
  </si>
  <si>
    <t>MO02</t>
  </si>
  <si>
    <t>Programozható sebességszabályozó és -korlátozó berendezés</t>
  </si>
  <si>
    <t>WY07</t>
  </si>
  <si>
    <t xml:space="preserve">Tolatókamera </t>
  </si>
  <si>
    <t>WY08</t>
  </si>
  <si>
    <t xml:space="preserve">  -</t>
  </si>
  <si>
    <t>Ülésfűtés elöl (előredönthető támlájú első utasüléssel)</t>
  </si>
  <si>
    <t>Külső-belső elemek</t>
  </si>
  <si>
    <t>12V csatlakozók elöl-hátul</t>
  </si>
  <si>
    <t>16" "LOO" dísztárcsa</t>
  </si>
  <si>
    <t>DZKA</t>
  </si>
  <si>
    <t>DZTA</t>
  </si>
  <si>
    <t xml:space="preserve">17" "ZEPHYR" kéttónusú könnyűfém keréktárcsa </t>
  </si>
  <si>
    <t>DZTH</t>
  </si>
  <si>
    <t>18" "EOLE" kéttónusú könnyűfém keréktárcsa (csak BlueHDi 150 S&amp;S)</t>
  </si>
  <si>
    <t>DZTK</t>
  </si>
  <si>
    <t>3 különálló, azonos méretű utasülés a 2. sorban, állítható dőlésszögű támlákkal (padlóba rejthetők)</t>
  </si>
  <si>
    <t>Belső hangulatvilágítás (+ első lábtér-világítás a SHINE esetében)</t>
  </si>
  <si>
    <r>
      <t xml:space="preserve">Black Top (Onyx fekete tető és tükörházak) </t>
    </r>
    <r>
      <rPr>
        <i/>
        <sz val="14.5"/>
        <rFont val="Citroen"/>
        <charset val="238"/>
      </rPr>
      <t>Hófehér fényezéssel nem elérhető</t>
    </r>
  </si>
  <si>
    <t>JD04</t>
  </si>
  <si>
    <t>Bőrbevonatú kormánykerék (FEEL és SHINE esetében Nappa bőr)</t>
  </si>
  <si>
    <t xml:space="preserve">Cielo panoráma üvegtető elektromos árnyékolóval </t>
  </si>
  <si>
    <t>Defektjavító kit</t>
  </si>
  <si>
    <r>
      <t>S</t>
    </r>
    <r>
      <rPr>
        <sz val="12"/>
        <rFont val="Citroen"/>
        <charset val="238"/>
      </rPr>
      <t xml:space="preserve"> (kivéve THP 165)</t>
    </r>
  </si>
  <si>
    <t>Hűtött, megvilágított kesztyűtartó</t>
  </si>
  <si>
    <t>Ideiglenes pótkerék (THP 165 S&amp;S EAT6 esetén széria)</t>
  </si>
  <si>
    <t>35 000 / S</t>
  </si>
  <si>
    <t>Kivehető, fedeles tárolórekesz az első ülések között (EAT6 váltó esetén)</t>
  </si>
  <si>
    <t>Krómozott díszítés az övvonalnál</t>
  </si>
  <si>
    <t>GV06</t>
  </si>
  <si>
    <t>Krómdíszítésű küszöbök elöl</t>
  </si>
  <si>
    <t>Külső kilincsek lakkfekete színben, krómdíszítéssel</t>
  </si>
  <si>
    <r>
      <t xml:space="preserve">Kulcs nélküli nyitás-zárás esetén </t>
    </r>
    <r>
      <rPr>
        <sz val="14"/>
        <rFont val="Citroen"/>
        <charset val="238"/>
      </rPr>
      <t>S</t>
    </r>
  </si>
  <si>
    <t>LED-es nappali fény (SHINE: LED-es első irányjelzővel)</t>
  </si>
  <si>
    <t>Onyx fekete fényezés</t>
  </si>
  <si>
    <t>0NXY</t>
  </si>
  <si>
    <t>Panorámaszélvédő elcsúsztatható napellenzőkkel (FEEL és SHINE: hővisszaverő szélvédő)</t>
  </si>
  <si>
    <t>Repülőgép-asztalkák ez első ülések hátoldalán</t>
  </si>
  <si>
    <r>
      <t xml:space="preserve">Sötétített hátsó oldalablakok </t>
    </r>
    <r>
      <rPr>
        <i/>
        <sz val="14.5"/>
        <rFont val="Citroen"/>
        <charset val="238"/>
      </rPr>
      <t xml:space="preserve"> (FEEL: 3D Style csomag, vagy JBL hi-fi rendszer esetén széria)</t>
    </r>
  </si>
  <si>
    <r>
      <t xml:space="preserve">Sötétített hátsó szélvédő   </t>
    </r>
    <r>
      <rPr>
        <i/>
        <sz val="14.5"/>
        <rFont val="Citroen"/>
        <charset val="238"/>
      </rPr>
      <t>(FEEL: 3D Style csomag, vagy motoros csomagtérfedél, vagy JBL hi-fi rendszer esetén széria)</t>
    </r>
  </si>
  <si>
    <t>Szőnyeggarnitúra</t>
  </si>
  <si>
    <t>Többfunkciós, megvilágított tárolódoboz a középkonzolon</t>
  </si>
  <si>
    <t>Xenon fényszórók (kanyarkövető funkcióval)</t>
  </si>
  <si>
    <t>LA04</t>
  </si>
  <si>
    <t>Telematika, audio- és fedélzeti információs rendszerek</t>
  </si>
  <si>
    <t xml:space="preserve">Műszeregység LCD kijelzővel + 7"-os színes, kapacitív érintőképernyő szenzitív menüválasztó gombokkal </t>
  </si>
  <si>
    <t>12"-os HD képernyő személyre szabható felülettel + 7"-os színes, kapacitív érintőképernyő szenzitív menüválasztó gombokkal</t>
  </si>
  <si>
    <t xml:space="preserve">Citroën Connect radio (kéttuneres rádió, 6 hangszóró, Arkamys térbeli hangzás, USB és AUX csatlakozók, Bluetooth telefonkihangosító**) </t>
  </si>
  <si>
    <t xml:space="preserve">Citroën Connect NAV 1 (3D navigációs rendszer, Mirror Screen funkció**)    </t>
  </si>
  <si>
    <t>WLH3</t>
  </si>
  <si>
    <t xml:space="preserve">Citroën Connect NAV 2 (3D navigációs rendszer, Mirror Screen funkció**, DAB digitális rádiótuner)                                   </t>
  </si>
  <si>
    <t>WL5A</t>
  </si>
  <si>
    <t>Citroën Connect Box (integrált segélyhívó berendezés)*</t>
  </si>
  <si>
    <t>CD-lejátszó a kesztyűtartóban</t>
  </si>
  <si>
    <t>JQ01</t>
  </si>
  <si>
    <t>Mirror Screen** és DAB (digitális rádiótuner) funkció LIVE kivitelhez</t>
  </si>
  <si>
    <t>WLH2</t>
  </si>
  <si>
    <t>JBL hi-fi rendszer mélysugárzóval, digitális erősítővel, 8 hangszóróval + FEEL esetén sötétített oldalüvegek és hátsó szélvédő, Gyermek csomag</t>
  </si>
  <si>
    <t>UN01</t>
  </si>
  <si>
    <t>Csomagok</t>
  </si>
  <si>
    <t>WQ80</t>
  </si>
  <si>
    <t>WQ81</t>
  </si>
  <si>
    <t>City csomag:</t>
  </si>
  <si>
    <t>tolatóradar, elektromosan behajtható visszapillantótükrök (LED kilépőfénnyel)</t>
  </si>
  <si>
    <t>Easy access csomag</t>
  </si>
  <si>
    <t>Kéz nélküli csomagtartó nyitás és zárás + motoros csomagtérfedél, sötétített hátsó szélvédő + kulcs nélküli nyitás-zárás és indítás</t>
  </si>
  <si>
    <t>Lounge csomag</t>
  </si>
  <si>
    <t>relax fejtámaszok elöl, olvasólámpák az első üléstámlák hátoldalán, előredönthető támlájú első utasülés, elekromos deréktámasz és masszázsfunkció az első üléseken, elektromos lábtámasz az első utasülésnél, szőnyeggarnitúra</t>
  </si>
  <si>
    <r>
      <t xml:space="preserve">S / </t>
    </r>
    <r>
      <rPr>
        <sz val="11"/>
        <rFont val="Citroen"/>
        <charset val="238"/>
      </rPr>
      <t>Kivéve Wild Blue belső hangulat szövetkárpitozással</t>
    </r>
  </si>
  <si>
    <t>Gyermek csomag:</t>
  </si>
  <si>
    <t>napellenző rolók hátul + gyermekfigyelő tükör (+ hosszirányban állítható hátsó ülések a LIVE kivitelhez)</t>
  </si>
  <si>
    <t>XN01</t>
  </si>
  <si>
    <r>
      <t>45 000/</t>
    </r>
    <r>
      <rPr>
        <sz val="11"/>
        <rFont val="Citroen"/>
        <charset val="238"/>
      </rPr>
      <t>Hype Grey belső hangulat, vagy bőrkárpit esetén széria</t>
    </r>
  </si>
  <si>
    <t>3D Style csomag:</t>
  </si>
  <si>
    <t>3D LED hátsó fényszórók + sötétített hátsó oldalablakok és hátsó szélvédő + LED első irányjelzők + fényes fekete első fényszórókeretek és első rendszámtartó elem</t>
  </si>
  <si>
    <t>QL02</t>
  </si>
  <si>
    <t>Park Assist csomag:</t>
  </si>
  <si>
    <t>parkolóasszisztens, parkolóhely-felmérő rendszer, holttér-figyelő rendszer, első-hátsó parkolóradar, tolatókamera, tolatáskor lebillenő visszapillantótükrök</t>
  </si>
  <si>
    <t>WY09</t>
  </si>
  <si>
    <t>Park Assist Vision 360 csomag:</t>
  </si>
  <si>
    <t>parkolóasszisztens, parkolóhely-felmérő rendszer, holttér-figyelő rendszer,
első-hátsó parkolóradar, tolatókamera, fényes fekete első fényszórókeretek és rendszámtartó elem, tolatáskor lebillenő visszapillantótükrök</t>
  </si>
  <si>
    <t>WY11</t>
  </si>
  <si>
    <t>+ 360° kamerarendszer</t>
  </si>
  <si>
    <t>Kárpitok/belső hangulatok</t>
  </si>
  <si>
    <t>Milazzo Grey (fekete és szürke) szövetkárpitozás, szürke műszerfal</t>
  </si>
  <si>
    <t>8LFT</t>
  </si>
  <si>
    <t>"Wild Blue" belső hangulat</t>
  </si>
  <si>
    <r>
      <rPr>
        <b/>
        <sz val="14.5"/>
        <rFont val="Citroen"/>
        <charset val="238"/>
      </rPr>
      <t>Levanzo Blue (kék és fekete) szövetkárpitozás</t>
    </r>
    <r>
      <rPr>
        <sz val="14.5"/>
        <rFont val="Citroen"/>
        <charset val="238"/>
      </rPr>
      <t>, gyöngyházfényű szürke műszerfal krómdíszítéssel, előredönthető támlájú első utasülés, elektromos deréktámaszok és masszázsfunkció az első üléseken, rakodórekeszek az első ülések alatt, krómdíszítésű küszöbök elöl, lézergravírozott első ajtóbehúzók, LED belső világítás, megvilágított belső kilincsek, LIVE: hosszirányban állítható hátsó ülések</t>
    </r>
  </si>
  <si>
    <t>26FY</t>
  </si>
  <si>
    <t>"Wild Blue" belső hangulat fekete bőrkárpitozással</t>
  </si>
  <si>
    <r>
      <rPr>
        <b/>
        <sz val="14.5"/>
        <rFont val="Citroen"/>
        <charset val="238"/>
      </rPr>
      <t>Szemcsézett fekete bőrkárpitozás</t>
    </r>
    <r>
      <rPr>
        <sz val="14.5"/>
        <rFont val="Citroen"/>
        <charset val="238"/>
      </rPr>
      <t>, gyöngyházfényű szürke műszerfal krómdíszítéssel, Lounge csomag, krómdíszítésű küszöbök elöl, lézergravírozott első ajtóbehúzók, LED belső világítás, megvilágított belső kilincsek, elektromosan állítható vezetőülés memóriával, fűthető első ülések, tolatáskor lebillentő tükrök, Relax fejtámaszok elöl-hátul, FEEL: Gyermek csomaggal</t>
    </r>
  </si>
  <si>
    <t>8PFY</t>
  </si>
  <si>
    <t>"Dune Beige" belső hangulat</t>
  </si>
  <si>
    <r>
      <rPr>
        <b/>
        <sz val="14.5"/>
        <rFont val="Citroen"/>
        <charset val="238"/>
      </rPr>
      <t>"Yatago Grey" (szürke) szövetkárpitozás</t>
    </r>
    <r>
      <rPr>
        <sz val="14.5"/>
        <rFont val="Citroen"/>
        <charset val="238"/>
      </rPr>
      <t>, "Meditations" bézs műszerfal krómdíszítéssel, Lounge csomag, rakodórekesz a vezetőülés alatt, lézergravírozott első ajtóbehúzók, beépített illatosító, LIVE: hosszirányban állítható hátsó ülések</t>
    </r>
  </si>
  <si>
    <t>IXFC</t>
  </si>
  <si>
    <t>"Dune Beige" belső hangulat fekete bőrkárpitozással</t>
  </si>
  <si>
    <r>
      <rPr>
        <b/>
        <sz val="14.5"/>
        <rFont val="Citroen"/>
        <charset val="238"/>
      </rPr>
      <t>Szemcsézett fekete bőrkárpitozás</t>
    </r>
    <r>
      <rPr>
        <sz val="14.5"/>
        <rFont val="Citroen"/>
        <charset val="238"/>
      </rPr>
      <t>, "Meditations" bézs műszerfal krómdíszítéssel, Lounge csomag, lézergravírozott első ajtóbehúzók, beépített illatosító, elektromosan állítható vezetőülés memóriával, fűthető első ülések, tolatáskor lebillenő tükrök, Relax fejtámaszok elöl-hátul, FEEL: Gyermek csomaggal</t>
    </r>
  </si>
  <si>
    <t>8PFC</t>
  </si>
  <si>
    <t>"Dune Beige" belső hangulat kéttónusú Nappa bőrkárpitozással</t>
  </si>
  <si>
    <r>
      <rPr>
        <b/>
        <sz val="14.5"/>
        <rFont val="Citroen"/>
        <charset val="238"/>
      </rPr>
      <t>Kéttónusú (fekete és bézs) Nappa bőrkárpitozás</t>
    </r>
    <r>
      <rPr>
        <sz val="14.5"/>
        <rFont val="Citroen"/>
        <charset val="238"/>
      </rPr>
      <t>, "Meditations" bézs műszerfal krómdíszítéssel, Lounge csomag (előredönthető támlájú első utasülés nélkül), lézergravírozott első ajtóbehúzók, elektromosan állítható vezető- és utasülés,vezetőoldalon memóriával, fűthető első ülések, tolatáskor lebillenő tükrök, Relax fejtámaszok elöl-hátul</t>
    </r>
  </si>
  <si>
    <t>8QFC</t>
  </si>
  <si>
    <t>"Hype Grey" belső hangulat</t>
  </si>
  <si>
    <r>
      <rPr>
        <b/>
        <sz val="14.5"/>
        <rFont val="Citroen"/>
        <charset val="238"/>
      </rPr>
      <t>"Finn" szövet-bőr (fekete és szürke) kárpitozás</t>
    </r>
    <r>
      <rPr>
        <sz val="14.5"/>
        <rFont val="Citroen"/>
        <charset val="238"/>
      </rPr>
      <t>, gyöngyházfényű szürke műszerfal krómdíszítéssel,  Lounge csomag, Gyermek csomag, rakodórekesz a vezetőülés alatt, krómdíszítésű küszöbök elöl, lézergravírozott első ajtóbehúzók, LED belső világítás, megvilágított belső kilincsek</t>
    </r>
  </si>
  <si>
    <t>1HFR</t>
  </si>
  <si>
    <t>"Hype Grey" belső hangulat fekete bőrkárpitozással</t>
  </si>
  <si>
    <r>
      <rPr>
        <b/>
        <sz val="14.5"/>
        <rFont val="Citroen"/>
        <charset val="238"/>
      </rPr>
      <t>Szemcsézett fekete bőrkárpitozás</t>
    </r>
    <r>
      <rPr>
        <sz val="14.5"/>
        <rFont val="Citroen"/>
        <charset val="238"/>
      </rPr>
      <t>, gyöngyházfényű szürke műszerfal krómdíszítéssel, Lounge csomag, krómdíszítésű küszöbök elöl, lézergravírozott első ajtóbehúzók, LED belső világítás, megvilágított belső kilincsek, elektromosan állítható vezetőülés memóriával, fűthető első ülések, tolatáskor lebillenő tükrök, Relax fejtámaszok elöl-hátul</t>
    </r>
  </si>
  <si>
    <t>8PFR</t>
  </si>
  <si>
    <t>Opciók = bruttó ár Ft-ban</t>
  </si>
  <si>
    <t>JY02</t>
  </si>
  <si>
    <r>
      <t>ÚJ CITRO</t>
    </r>
    <r>
      <rPr>
        <sz val="35"/>
        <rFont val="Calibri"/>
        <family val="2"/>
      </rPr>
      <t xml:space="preserve">ËN </t>
    </r>
    <r>
      <rPr>
        <b/>
        <sz val="35"/>
        <rFont val="Calibri"/>
        <family val="2"/>
      </rPr>
      <t>GRAND</t>
    </r>
    <r>
      <rPr>
        <sz val="35"/>
        <rFont val="Calibri"/>
        <family val="2"/>
      </rPr>
      <t xml:space="preserve"> </t>
    </r>
    <r>
      <rPr>
        <b/>
        <sz val="35"/>
        <rFont val="Calibri"/>
        <family val="2"/>
      </rPr>
      <t>C4 PICASSO</t>
    </r>
  </si>
  <si>
    <t>16"-os "HEGOA" dísztárcsák</t>
  </si>
  <si>
    <t>17" "Aquillon" könnyűfém keréktárcsák</t>
  </si>
  <si>
    <t>Tetősínek "Alu Shadow" színben</t>
  </si>
  <si>
    <r>
      <t>ÚJ CITRO</t>
    </r>
    <r>
      <rPr>
        <sz val="35"/>
        <rFont val="Calibri"/>
        <family val="2"/>
      </rPr>
      <t xml:space="preserve">ËN GRAND </t>
    </r>
    <r>
      <rPr>
        <b/>
        <sz val="35"/>
        <rFont val="Calibri"/>
        <family val="2"/>
      </rPr>
      <t>C4 PICASSO</t>
    </r>
  </si>
  <si>
    <t>Hosszirányban állítható hátsó ülések (2. sor)</t>
  </si>
  <si>
    <t>Lásd Gyermek csom./kárpitok/keigé-szítő ülések</t>
  </si>
  <si>
    <t>16" "HEGOA" dísztárcsa</t>
  </si>
  <si>
    <t>DZTJ</t>
  </si>
  <si>
    <t>Ideiglenes pótkerék   (csak BlueHDi 100/120 motorokhoz rendelhető, THP 165 S&amp;S EAT6 esetén széria)</t>
  </si>
  <si>
    <r>
      <rPr>
        <b/>
        <sz val="14.5"/>
        <rFont val="Citroen"/>
        <charset val="238"/>
      </rPr>
      <t>Kiegészítő, padlóba rejthető hátsó ülések a 3. sorban</t>
    </r>
    <r>
      <rPr>
        <sz val="14.5"/>
        <rFont val="Citroen"/>
        <charset val="238"/>
      </rPr>
      <t xml:space="preserve"> (LIVE: hosszirányban állítható hátsó ülésekkel a 2. sorban).</t>
    </r>
  </si>
  <si>
    <t>AN01</t>
  </si>
  <si>
    <t>200 000 / THP 165 EAT6: S</t>
  </si>
  <si>
    <t>Tetősínek ("Alu Shadow" színben)</t>
  </si>
  <si>
    <t>45 000/Hype Grey belső hangulat, vagy bőrkárpit esetén széria</t>
  </si>
  <si>
    <t>Multimédia "Plug &amp; Play" csomag:</t>
  </si>
  <si>
    <r>
      <t xml:space="preserve">2 db 7"-os képernyő az első ülések (Relax) fejtámláiba itegrálva, védőhuzattal, csatlakozó- és vezérlőpanel a középkonzol hátoldalán (videolejátszó, játékkonzol, DVD-lejátszó stb. számára), 2 db Bluetooth fejhallgató újratölthető akkumulátorokkal, 12 V csatlakozók    </t>
    </r>
    <r>
      <rPr>
        <i/>
        <sz val="14.5"/>
        <rFont val="Citroen"/>
        <charset val="238"/>
      </rPr>
      <t xml:space="preserve">ÜLÉSFŰTÉS OPCIÓVAL (NA01) EGYÜTT NEM RENDELHETŐ, AZONBAN A BŐKÁRPITOK ESETÉN KOMPATIBILIS AZ ÜLÉSFŰTÉSSEL. </t>
    </r>
    <r>
      <rPr>
        <b/>
        <i/>
        <sz val="14.5"/>
        <rFont val="Citroen"/>
        <charset val="238"/>
      </rPr>
      <t>NEM TARTOZIK HOZZÁ MÉDIALEJÁTSZÓ ESZKÖZ!</t>
    </r>
  </si>
  <si>
    <t>XJ02</t>
  </si>
  <si>
    <r>
      <t xml:space="preserve">265 000                                                                  </t>
    </r>
    <r>
      <rPr>
        <sz val="12"/>
        <rFont val="Citroen"/>
        <charset val="238"/>
      </rPr>
      <t xml:space="preserve"> (csak 1HFR, 8P** és 8QFC belső hangulatokkal rendelhető)</t>
    </r>
  </si>
  <si>
    <t>CITROËN BERLINGO MULTISPACE</t>
  </si>
  <si>
    <t>ESP, kipörgésgátló, , Hill assist rendszer</t>
  </si>
  <si>
    <t>Gyermekzár (Modul / Modutop csomagok esetén elektromos)</t>
  </si>
  <si>
    <t xml:space="preserve">Ködfényszórók </t>
  </si>
  <si>
    <t>NF02</t>
  </si>
  <si>
    <t>NF04 (+NF02)</t>
  </si>
  <si>
    <t>Függönylégzsákok (oldallégzsákokkal)</t>
  </si>
  <si>
    <r>
      <rPr>
        <b/>
        <sz val="10"/>
        <rFont val="Citroen"/>
        <charset val="238"/>
      </rPr>
      <t>J0VX</t>
    </r>
    <r>
      <rPr>
        <sz val="10"/>
        <rFont val="Citroen"/>
        <charset val="238"/>
      </rPr>
      <t xml:space="preserve"> (UF02+NF04)</t>
    </r>
  </si>
  <si>
    <r>
      <t>Security csomag</t>
    </r>
    <r>
      <rPr>
        <sz val="16"/>
        <rFont val="Citroen"/>
        <charset val="238"/>
      </rPr>
      <t>:</t>
    </r>
    <r>
      <rPr>
        <b/>
        <sz val="16"/>
        <rFont val="Citroen"/>
        <charset val="238"/>
      </rPr>
      <t xml:space="preserve"> </t>
    </r>
    <r>
      <rPr>
        <sz val="16"/>
        <rFont val="Citroen"/>
        <charset val="238"/>
      </rPr>
      <t>Grip Control</t>
    </r>
    <r>
      <rPr>
        <b/>
        <sz val="16"/>
        <rFont val="Citroen"/>
        <charset val="238"/>
      </rPr>
      <t xml:space="preserve"> </t>
    </r>
    <r>
      <rPr>
        <sz val="16"/>
        <rFont val="Citroen"/>
        <charset val="238"/>
      </rPr>
      <t>intelligens kipörgésgátló, függönylégzsákok (16" helyett 15"-os kerékméret)</t>
    </r>
  </si>
  <si>
    <t>D401</t>
  </si>
  <si>
    <r>
      <t xml:space="preserve">Városi vészfékező rendszer </t>
    </r>
    <r>
      <rPr>
        <sz val="16"/>
        <rFont val="Citroen"/>
        <charset val="238"/>
      </rPr>
      <t>(Active City Brake), esőérzékelő, automata fényszóró és ködfényszórók statikus irányfénnyel</t>
    </r>
  </si>
  <si>
    <t>Vezető- és utasoldali légzsákok (utasoldali kiiktatható)</t>
  </si>
  <si>
    <t>5 db 3 pontos biztonsági öv (elöl pirotechnikai övfeszítők és överő-határolók)</t>
  </si>
  <si>
    <r>
      <t xml:space="preserve">G01F </t>
    </r>
    <r>
      <rPr>
        <sz val="10"/>
        <rFont val="Citroen"/>
        <charset val="238"/>
      </rPr>
      <t>(NB08+RE07)</t>
    </r>
  </si>
  <si>
    <r>
      <t>Automata klíma csomag</t>
    </r>
    <r>
      <rPr>
        <sz val="16"/>
        <rFont val="Citroen"/>
        <charset val="238"/>
      </rPr>
      <t>: automata, két zónás klímaberendezés, esőérzékelő, automata fényszóró, ködfényszórók statikus irányfénnyel</t>
    </r>
  </si>
  <si>
    <t>Sötétített hátsó oldalüvegek és külön nyitható, sötétített hátsó szélvédő</t>
  </si>
  <si>
    <t>UB01 (+HU02)</t>
  </si>
  <si>
    <t xml:space="preserve">Tolatóradar, elektromosan behajtható és fűthető visszapillantótükrök </t>
  </si>
  <si>
    <t>UB09 (+Hu02, WL0U)</t>
  </si>
  <si>
    <t>Tolatókamera, tolatóradar és elektromosan behajtható és fűthető visszapillantótükrök  (WL0U opciót is tartalmazza)</t>
  </si>
  <si>
    <t>UB07 (+Hu02, WL0U)</t>
  </si>
  <si>
    <t>Tolatókamera, első- hátsó parkolóradar és elektromosan behajtható és fűthető visszapillantótükrök  (WL0U opciót is tartalmazza)</t>
  </si>
  <si>
    <t>Tempomat és hangjelzéssel figyelmeztető sebességkorlátozó berendezés</t>
  </si>
  <si>
    <t>Elektromos ablakemelők elöl, központi zár</t>
  </si>
  <si>
    <t>Hazakísérő fény (Follow me home)</t>
  </si>
  <si>
    <t>Manuális klímaberendezés + távirányító a központi zárhoz, elektromos visszapillantótükrök, szekvenciális vezetőoldali ablakemelő</t>
  </si>
  <si>
    <t>Fűthető első ülések és oldallégzsák (IMFY- Liberia kárpittal nem rendelhető)</t>
  </si>
  <si>
    <t>Szervókormány változó rásegítéssel, 4 irányban állítható kormánykerék</t>
  </si>
  <si>
    <t>WLKX</t>
  </si>
  <si>
    <t>MP3 CD-s rádió fedélzeti számítógéppel, 4 hangszóróval</t>
  </si>
  <si>
    <t>WLRW</t>
  </si>
  <si>
    <t>Connecting BOX: Bluetooth® telefonkihangosító rendszer, USB csatlakozó</t>
  </si>
  <si>
    <t>WL0U</t>
  </si>
  <si>
    <t>Érintőképernyő, rádió, Connecting BOX: Bluetooth® telefonkihangosító rendszer, USB csatlakozó</t>
  </si>
  <si>
    <t>eMyway navigáció, érintőképernyő, rádió, Connecting BOX</t>
  </si>
  <si>
    <t>16''-os "Rangiroa" dísztárcsák (Security csomag esetén speciális téli-nyári gumiabroncsok és 15''-os "Airflow" dísztárcsák)</t>
  </si>
  <si>
    <r>
      <t>Aéro csomag</t>
    </r>
    <r>
      <rPr>
        <sz val="16"/>
        <rFont val="Citroen"/>
        <charset val="238"/>
      </rPr>
      <t>: hátsó légterelő, speciális légterelők az első lökhárítón és az első kerekek előtt</t>
    </r>
  </si>
  <si>
    <t>VH04</t>
  </si>
  <si>
    <t>Egyszárnyú, felfelé nyíló hátsó ajtó, fűtött ablaküveggel és ablaktörlővel</t>
  </si>
  <si>
    <t>Emelt felfüggesztés (10 mm), alsó motorvédelem, alumíniumszürke lökhárító-betétek</t>
  </si>
  <si>
    <t>Hosszanti tetősínek</t>
  </si>
  <si>
    <t>Jobb és baloldali, üvegezett tolóajtó</t>
  </si>
  <si>
    <t>Jobb oldali üvegezett tolóajtó</t>
  </si>
  <si>
    <t>Kalaptartó</t>
  </si>
  <si>
    <t>PB04</t>
  </si>
  <si>
    <t>Két szárnyú, üvegezett hátsó ajtó fűtött ablaküveggel és ablaktörlővel (Modutop csomaggal nem rendelhető)</t>
  </si>
  <si>
    <t>0MM0 / 0NXY</t>
  </si>
  <si>
    <t>Metál-, gyöngyház, vagy fekete fényezés</t>
  </si>
  <si>
    <r>
      <rPr>
        <b/>
        <sz val="10"/>
        <rFont val="Citroen"/>
        <charset val="238"/>
      </rPr>
      <t>J0H6</t>
    </r>
    <r>
      <rPr>
        <sz val="10"/>
        <rFont val="Citroen"/>
        <charset val="238"/>
      </rPr>
      <t xml:space="preserve"> (AL05+TK01            +UD03)</t>
    </r>
  </si>
  <si>
    <r>
      <rPr>
        <b/>
        <sz val="10"/>
        <rFont val="Citroen"/>
        <charset val="238"/>
      </rPr>
      <t>J0H5</t>
    </r>
    <r>
      <rPr>
        <sz val="10"/>
        <rFont val="Citroen"/>
        <charset val="238"/>
      </rPr>
      <t xml:space="preserve"> (AL05+OU01+TK01+UD03)</t>
    </r>
  </si>
  <si>
    <r>
      <t>Modutop csomag</t>
    </r>
    <r>
      <rPr>
        <sz val="16"/>
        <rFont val="Citroen"/>
        <charset val="238"/>
      </rPr>
      <t xml:space="preserve">: többfunkciós panorámatető (MODUTOP) extra rakodóhelyekkel, szellőzőberendezés beépített illatosítóval, kiegészítő világítással, többfunkciós tetősínekkel + </t>
    </r>
    <r>
      <rPr>
        <b/>
        <sz val="16"/>
        <rFont val="Citroen"/>
        <charset val="238"/>
      </rPr>
      <t>Modul 1 csomag</t>
    </r>
  </si>
  <si>
    <t>Rakodóhelyek a padlóban és az első ülések hátoldalán, szőnyeggel borított csomagtérpadló</t>
  </si>
  <si>
    <t>ED17</t>
  </si>
  <si>
    <t>Színre fényezett karosszériavédő-elemek</t>
  </si>
  <si>
    <t>Szivargyújtó</t>
  </si>
  <si>
    <t>OU01</t>
  </si>
  <si>
    <t>Többfunkciós panorámatető (MODUTOP) extra rakodóhelyekkel, szellőzőberendezés beépített illatosítóval, kiegészítő világítással, többfunkciós tetősínekkel</t>
  </si>
  <si>
    <t>Modutop csom.</t>
  </si>
  <si>
    <t>Utasülés előre dönthető támlával</t>
  </si>
  <si>
    <t xml:space="preserve">15"-os "Airflow" dísztárcsaák </t>
  </si>
  <si>
    <t>16'' -os "Managua" könnyűfém keréktárcsák (Security csomaggal nem rendelhető)</t>
  </si>
  <si>
    <t>RS12</t>
  </si>
  <si>
    <t>195/65 R15 méretű pótkerék</t>
  </si>
  <si>
    <t>Fűthető első ülések</t>
  </si>
  <si>
    <t xml:space="preserve">  - </t>
  </si>
  <si>
    <t>CSOMAGOK</t>
  </si>
  <si>
    <r>
      <t>CITRO</t>
    </r>
    <r>
      <rPr>
        <sz val="35"/>
        <rFont val="Calibri"/>
        <family val="2"/>
      </rPr>
      <t xml:space="preserve">ËN </t>
    </r>
    <r>
      <rPr>
        <b/>
        <sz val="35"/>
        <rFont val="Calibri"/>
        <family val="2"/>
      </rPr>
      <t>C4 CACTUS</t>
    </r>
  </si>
  <si>
    <t>2016. májusi gyártástól érvényes árlista</t>
  </si>
  <si>
    <t>MOTOR (EURO 6)</t>
  </si>
  <si>
    <r>
      <t>Vegyes fogyasztás (l/100 km) / CO</t>
    </r>
    <r>
      <rPr>
        <vertAlign val="subscript"/>
        <sz val="14"/>
        <rFont val="Citroen"/>
        <charset val="238"/>
      </rPr>
      <t>2</t>
    </r>
    <r>
      <rPr>
        <sz val="14"/>
        <rFont val="Citroen"/>
        <charset val="238"/>
      </rPr>
      <t xml:space="preserve"> (g/km)</t>
    </r>
  </si>
  <si>
    <t xml:space="preserve">GYÁRI TÍPUSKÓD </t>
  </si>
  <si>
    <t xml:space="preserve"> LISTAÁR </t>
  </si>
  <si>
    <t>KEDVEZMÉNY</t>
  </si>
  <si>
    <t xml:space="preserve"> KEDVEZMÉNYES ÁR</t>
  </si>
  <si>
    <t>Benzines</t>
  </si>
  <si>
    <t xml:space="preserve">PureTech 82 </t>
  </si>
  <si>
    <t>4,6 / 107</t>
  </si>
  <si>
    <t>1CE3A5EKQ5B0A016</t>
  </si>
  <si>
    <t>1CE3A5HKQ5B0A016</t>
  </si>
  <si>
    <t>1CE3A5NKQ5B0A016</t>
  </si>
  <si>
    <t xml:space="preserve">PureTech 82 S&amp;S ETG </t>
  </si>
  <si>
    <t>4,3 / 98</t>
  </si>
  <si>
    <t>5 seb ETG</t>
  </si>
  <si>
    <t>1CE3A5HKQVB0A016</t>
  </si>
  <si>
    <t>1CE3A5NKQVB0A016</t>
  </si>
  <si>
    <t>4,3 / 99</t>
  </si>
  <si>
    <t>1CE3A5HCZJB0A016</t>
  </si>
  <si>
    <t>1CE3A5NCZJB0A016</t>
  </si>
  <si>
    <t>Dízel</t>
  </si>
  <si>
    <t>3,6 / 95</t>
  </si>
  <si>
    <t>1CE3A5HKE5B0A016</t>
  </si>
  <si>
    <t>1CE3A5NKE5B0A016</t>
  </si>
  <si>
    <t>3,4 / 89</t>
  </si>
  <si>
    <t>6 seb ETG6</t>
  </si>
  <si>
    <t>1CE3A5HKESB0A016</t>
  </si>
  <si>
    <t>1CE3A5NKESB0A016</t>
  </si>
  <si>
    <t>S&amp;S: Stop &amp; Start rendszer</t>
  </si>
  <si>
    <r>
      <rPr>
        <b/>
        <sz val="18"/>
        <color indexed="9"/>
        <rFont val="Citroen"/>
        <charset val="238"/>
      </rPr>
      <t>FEEL</t>
    </r>
    <r>
      <rPr>
        <sz val="18"/>
        <color indexed="9"/>
        <rFont val="Citroen"/>
        <charset val="238"/>
      </rPr>
      <t xml:space="preserve">  (LIVE felszereltségen felül)</t>
    </r>
  </si>
  <si>
    <t>- ABS/REF/AFU/ESP/ASR</t>
  </si>
  <si>
    <t>- Visszagurulásgátló (a PureTech 82 motor kivételével)</t>
  </si>
  <si>
    <t>- Fényes fekete tetősínek</t>
  </si>
  <si>
    <t>-Légzsákok (vezetőoldali, a tetőbe épített, kikapcsolható utasoldali, valamint oldal- és függönylégzsákok</t>
  </si>
  <si>
    <t>- Manuális klímaberendezés</t>
  </si>
  <si>
    <t xml:space="preserve"> Connecting BOX (Bluetooth és telefonkihangosító)</t>
  </si>
  <si>
    <t>- Fekete Airbump® , matt fekete külső díszítőelemek és ajtókilincsek</t>
  </si>
  <si>
    <t>Fényes fekete külső díszítőelemek és színre fényezett ajtókilincsek</t>
  </si>
  <si>
    <t>- Alacsony keréknyomásra figyelmeztető rendszer</t>
  </si>
  <si>
    <t>Bőrbevonatú kormánykerék (2 tónusú)</t>
  </si>
  <si>
    <t>- Elektromos ablakemelők elöl</t>
  </si>
  <si>
    <t>- Fényes fekete visszapillantótükör-házak</t>
  </si>
  <si>
    <t>- MagicWash (az ablaktörlőlapátokba integrált ablakmosó fúvókák)</t>
  </si>
  <si>
    <t>- Osztottan dönthető hátsó üléstámla</t>
  </si>
  <si>
    <t>- Programozható sebességszabályozó és -korlátozó berendezés</t>
  </si>
  <si>
    <t>- Elektromosan állítható visszapillantótükrök</t>
  </si>
  <si>
    <t>- 16"-os lemez keréktárcsák dísztárcsával</t>
  </si>
  <si>
    <t>- Állítható magasságú vezetőülés</t>
  </si>
  <si>
    <t>- 4 hangszórós audiorendszer rádióval, térbeli hangzással</t>
  </si>
  <si>
    <t xml:space="preserve">- 7"-os érintőképernyő </t>
  </si>
  <si>
    <t>- USB csatlakozó, 12V csatlakozó + 1 db Jack csatlakozó a kesztyűtartóban</t>
  </si>
  <si>
    <t xml:space="preserve">- Figyelmeztetés a nem bekapcsolt övekre elöl </t>
  </si>
  <si>
    <r>
      <rPr>
        <b/>
        <sz val="18"/>
        <color indexed="9"/>
        <rFont val="Citroen"/>
        <charset val="238"/>
      </rPr>
      <t>SHINE</t>
    </r>
    <r>
      <rPr>
        <sz val="18"/>
        <color indexed="9"/>
        <rFont val="Citroen"/>
        <charset val="238"/>
      </rPr>
      <t xml:space="preserve"> (FEEL felszereltségen felül)</t>
    </r>
  </si>
  <si>
    <t>- Középső könyöktámasz elöl rakodórekesszel (manuális sebességváltó esetén)</t>
  </si>
  <si>
    <t>- 16"-os "SQUARE" könnyűfém keréktárcsák</t>
  </si>
  <si>
    <r>
      <t xml:space="preserve">- </t>
    </r>
    <r>
      <rPr>
        <b/>
        <sz val="16"/>
        <rFont val="Citroen"/>
        <charset val="238"/>
      </rPr>
      <t>Automata klíma csomag</t>
    </r>
    <r>
      <rPr>
        <sz val="16"/>
        <rFont val="Citroen"/>
        <charset val="238"/>
      </rPr>
      <t xml:space="preserve"> (automata klímaberendezés, esőérzékelő, automata fényszóró)</t>
    </r>
  </si>
  <si>
    <t>- Tolatóradar</t>
  </si>
  <si>
    <t>- Navigációs rendszer</t>
  </si>
  <si>
    <t>- Fűthető visszapillantótükrök</t>
  </si>
  <si>
    <t>- Sötétített hátsó oldalüvegek és hátsó szélvédő</t>
  </si>
  <si>
    <t>- Ködfényszórók elöl statikus irányfénnyel</t>
  </si>
  <si>
    <t>- LED-es belső világítás</t>
  </si>
  <si>
    <t>Felszereltség és opciók</t>
  </si>
  <si>
    <t>ABS elektronikus fékerő-elosztóval (REF) és vészfék-asszisztenssel (AFU)</t>
  </si>
  <si>
    <t>Vezetőoldali légzsák, tetőbe épített, kikapcsolható utasoldali légzsák (Airbag in Roof technológia)</t>
  </si>
  <si>
    <t>Oldallégzsákok és függönylégzsákok (elöl)</t>
  </si>
  <si>
    <t>Hill Assist visszagurulás-gátló rendszer (kivéve a PureTech 82 motort)</t>
  </si>
  <si>
    <t>ESP (Elektronikus stabilitásprogram), ASR (kipörgésgátló)</t>
  </si>
  <si>
    <t>ISOFIX rögzítési pontok a hátsó szélső ülőhelyeken</t>
  </si>
  <si>
    <t>Ködfényszórók elöl statikus irányfény funkcióval</t>
  </si>
  <si>
    <t>45 000, vagy  (2)</t>
  </si>
  <si>
    <t>Manuális gyermekzár hátul</t>
  </si>
  <si>
    <t>Figyelmeztetés a be nem kapcsolt első és a kicsatolt hátsó biztonsági övekre</t>
  </si>
  <si>
    <t>Pirotechnikai övfeszítők az első biztonsági öveknél</t>
  </si>
  <si>
    <t>Habana és Purple Inside csomagok</t>
  </si>
  <si>
    <t>80 000 vagy (1) és (2)</t>
  </si>
  <si>
    <t>Első parkolóradar parkolóhelyfelmérő rendszerrel</t>
  </si>
  <si>
    <t>(2)</t>
  </si>
  <si>
    <t>Esőérzékelős ablaktörlők, automata fényszórók</t>
  </si>
  <si>
    <t>(3)</t>
  </si>
  <si>
    <t>Tolatókamera a 7"-os érintőképernyőre vetített képpel</t>
  </si>
  <si>
    <t>(1) és (2)</t>
  </si>
  <si>
    <t>Automata klímaberendezés (1 zónás)</t>
  </si>
  <si>
    <t>Manuális klímaberendezés</t>
  </si>
  <si>
    <t>WX29</t>
  </si>
  <si>
    <t>MagicWash technológia (az ablaktörlőlapátokba integrált ablakmosó fúvókák)</t>
  </si>
  <si>
    <t>Sebességváltás esedékességére figyelmeztető jelzés (manuális sebességváltó esetén)</t>
  </si>
  <si>
    <t>Elektromos ablakemelők elöl</t>
  </si>
  <si>
    <t>LED-es belső világítás</t>
  </si>
  <si>
    <t>Fűthető visszapillantótükrök</t>
  </si>
  <si>
    <t>lásd UB09, NA01</t>
  </si>
  <si>
    <t>Állítható magasságú kormánykerék tempomat és audio vezérlőgombokkal</t>
  </si>
  <si>
    <t>Billenthető hátsó ablaküvegek</t>
  </si>
  <si>
    <t>Ülésfűtés elöl + fűthető visszapillantótükrök</t>
  </si>
  <si>
    <t>Műszerpanel digitális kijelzéssel</t>
  </si>
  <si>
    <t>Top Box (felfelé nyíló kesztyűtartó a műszerfal felső részén)</t>
  </si>
  <si>
    <t>Bőrbevonatú kormánykerék (két tónusú), selyemfényű króm díszítéssel</t>
  </si>
  <si>
    <t>Fekete Airbump®</t>
  </si>
  <si>
    <t>ED48</t>
  </si>
  <si>
    <t>Bézs Airbump®</t>
  </si>
  <si>
    <t>ED47</t>
  </si>
  <si>
    <t>Csokoládé Airbump®</t>
  </si>
  <si>
    <t>ED49</t>
  </si>
  <si>
    <t>Szürke Airbump®</t>
  </si>
  <si>
    <t>ED50</t>
  </si>
  <si>
    <t>Tetősínek lakkfekete fényezéssel</t>
  </si>
  <si>
    <t>Tetősínek fehér fényezéssel</t>
  </si>
  <si>
    <t>KK04</t>
  </si>
  <si>
    <t>Fényes fekete visszapillantótükör-házak, lakkfekete tetőoszlopok és hátsó légterelő</t>
  </si>
  <si>
    <t>Fehér visszapillantótükör-házak</t>
  </si>
  <si>
    <t>YI42</t>
  </si>
  <si>
    <t>Piros visszapillantótükör-házak</t>
  </si>
  <si>
    <t>YI44</t>
  </si>
  <si>
    <t>Kilincsek a karosszéria színére fényezve</t>
  </si>
  <si>
    <t>Panoráma üvegtető  hő-, fény- és UV védelemmel</t>
  </si>
  <si>
    <t>Sötétített hátsó oldalüvegek és hátsó szélvédő</t>
  </si>
  <si>
    <t>VD10</t>
  </si>
  <si>
    <t>16" CORNER dísztárcsa : 205/55 R16</t>
  </si>
  <si>
    <t>16" SQUARE SZÜRKE könnyűfém keréktárcsa : 205 / 55 R16</t>
  </si>
  <si>
    <t>ZH55/ZH4C</t>
  </si>
  <si>
    <t>16" SQUARE FEKETE könnyűfém keréktárcsa : 205 / 55 R16</t>
  </si>
  <si>
    <t>ZH56/ZH4D</t>
  </si>
  <si>
    <t>17" CROSS KÉTSZÍNŰ könnyűfém keréktárcsa : 205 / 50 R17</t>
  </si>
  <si>
    <t>ZH57</t>
  </si>
  <si>
    <t>17" CROSS FEKETE könnyűfém keréktárcsa : 205 / 50 R17</t>
  </si>
  <si>
    <t>ZH4F</t>
  </si>
  <si>
    <t>RS06</t>
  </si>
  <si>
    <t>Ideiglenes pótkerék (csak a BlueHDi 100 motorhoz)</t>
  </si>
  <si>
    <r>
      <t xml:space="preserve">Mica szürke+fekete (23FR) / </t>
    </r>
    <r>
      <rPr>
        <sz val="16"/>
        <rFont val="Citroen"/>
        <charset val="238"/>
      </rPr>
      <t>Mica tengerkék+fekete (23FM) / Mica piros+fekete (23FK) szövetkárpit és szürke műszerfal</t>
    </r>
  </si>
  <si>
    <r>
      <rPr>
        <b/>
        <sz val="16"/>
        <rFont val="Citroen"/>
        <charset val="238"/>
      </rPr>
      <t>S</t>
    </r>
    <r>
      <rPr>
        <sz val="16"/>
        <rFont val="Citroen"/>
        <charset val="238"/>
      </rPr>
      <t xml:space="preserve"> / 0 / 0</t>
    </r>
  </si>
  <si>
    <t>0MM6</t>
  </si>
  <si>
    <r>
      <t xml:space="preserve">Feláras nem metálfényezések (Rally piros, Hello Yellow sárga, Lagúna kék (a készlet erejéig), </t>
    </r>
    <r>
      <rPr>
        <b/>
        <sz val="16"/>
        <rFont val="Citroen"/>
        <charset val="238"/>
      </rPr>
      <t>Tengerkék (új)</t>
    </r>
    <r>
      <rPr>
        <sz val="16"/>
        <rFont val="Citroen"/>
        <charset val="238"/>
      </rPr>
      <t>, Jelly Red)</t>
    </r>
  </si>
  <si>
    <t>0MP0</t>
  </si>
  <si>
    <t>TELEMATIKA, AUDIO- ÉS FEDÉLZETI INORMÁCIÓS RENDSZEREK</t>
  </si>
  <si>
    <t>Connecting BOX (Bluetooth és telefonkihangosító)</t>
  </si>
  <si>
    <t>DO01</t>
  </si>
  <si>
    <t>4 hangszórós audiorendszer rádióval, térbeli hangzással</t>
  </si>
  <si>
    <t>Navigációs rendszer (színes), 6 hangszóró</t>
  </si>
  <si>
    <t>205 000</t>
  </si>
  <si>
    <t>Kormányról vezérelhető audiorendszer</t>
  </si>
  <si>
    <t>7"-os érintőképernyő, amelyről a gépkocsi összes fő funkciója vezérelhető</t>
  </si>
  <si>
    <t>USB csatlakozó, 12V csatlakozó + 1 db Jack csatlakozó a kesztyűtartóban</t>
  </si>
  <si>
    <r>
      <rPr>
        <sz val="16"/>
        <rFont val="Citroen"/>
        <charset val="238"/>
      </rPr>
      <t xml:space="preserve">(1) </t>
    </r>
    <r>
      <rPr>
        <b/>
        <sz val="16"/>
        <rFont val="Citroen"/>
        <charset val="238"/>
      </rPr>
      <t>City camera csomag:</t>
    </r>
  </si>
  <si>
    <t>Tolatóradar, tolatókamera a 7"-os érintőképernyőre vetített képpel, fűthető visszapillantótükrök</t>
  </si>
  <si>
    <t>120 000 (a tolatóradar széria)</t>
  </si>
  <si>
    <r>
      <rPr>
        <sz val="16"/>
        <rFont val="Citroen"/>
        <charset val="238"/>
      </rPr>
      <t xml:space="preserve">(2) </t>
    </r>
    <r>
      <rPr>
        <b/>
        <sz val="16"/>
        <rFont val="Citroen"/>
        <charset val="238"/>
      </rPr>
      <t>Park Assist csomag:</t>
    </r>
  </si>
  <si>
    <t>City camera csomag + első parkolóradar parkolóhelyfelmérő rendszerrel, parkolóasszisztens + ködfényszórók elöl statikus irányfény funkcióval</t>
  </si>
  <si>
    <t>UB10</t>
  </si>
  <si>
    <t>290 000 ( a ködfényszóró széria)</t>
  </si>
  <si>
    <r>
      <rPr>
        <sz val="16"/>
        <rFont val="Citroen"/>
        <charset val="238"/>
      </rPr>
      <t>(3)</t>
    </r>
    <r>
      <rPr>
        <b/>
        <sz val="16"/>
        <rFont val="Citroen"/>
        <charset val="238"/>
      </rPr>
      <t xml:space="preserve"> Automata klíma csomag:</t>
    </r>
  </si>
  <si>
    <t>Automata klímaberendezés (1 zónás), esőérzékelős ablaktörlők, automata fényszórók</t>
  </si>
  <si>
    <t>WX28</t>
  </si>
  <si>
    <r>
      <t xml:space="preserve">Habana Inside csomag: </t>
    </r>
    <r>
      <rPr>
        <sz val="16"/>
        <rFont val="Citroen"/>
        <charset val="238"/>
      </rPr>
      <t>Club Habana barna bársony + fekete szövetkárpit, barna műszerfal, könyöktámasz, szőnyeggarnitúra, króm hangszóródíszítések, speciális TOP BOX díszítés</t>
    </r>
  </si>
  <si>
    <t>24FE</t>
  </si>
  <si>
    <r>
      <t xml:space="preserve">Habana Inside félbőr csomag: </t>
    </r>
    <r>
      <rPr>
        <sz val="16"/>
        <rFont val="Citroen"/>
        <charset val="238"/>
      </rPr>
      <t>Habana szemcsézett barna bőr + fekete szövetkárpit, barna műszerfal, könyöktámasz, szőnyeggarnitúra, króm hangszóródíszítések, speciális TOP BOX díszítés</t>
    </r>
  </si>
  <si>
    <t>25FE</t>
  </si>
  <si>
    <r>
      <t xml:space="preserve">Purple Inside csomag: </t>
    </r>
    <r>
      <rPr>
        <sz val="16"/>
        <rFont val="Citroen"/>
        <charset val="238"/>
      </rPr>
      <t>Quartz Purple szürke + lila szövetkárpit, lila műszerfal, könyöktámasz, szőnyeggarnitúra, króm hangszóródíszítések, speciális TOP BOX díszítés</t>
    </r>
  </si>
  <si>
    <t>26FJ</t>
  </si>
  <si>
    <r>
      <t xml:space="preserve">Purple Inside félbőr csomag: </t>
    </r>
    <r>
      <rPr>
        <sz val="16"/>
        <rFont val="Citroen"/>
        <charset val="238"/>
      </rPr>
      <t>fekete szemcsézett bőr + fekete szövetkárpit, lila műszerfal, könyöktámasz, szőnyeggarnitúra, króm hangszóródíszítések, speciális TOP BOX díszítés</t>
    </r>
  </si>
  <si>
    <t>25FJ</t>
  </si>
  <si>
    <r>
      <t xml:space="preserve">Stone Grey félbőr csomag: </t>
    </r>
    <r>
      <rPr>
        <sz val="16"/>
        <rFont val="Citroen"/>
        <charset val="238"/>
      </rPr>
      <t>fekete szemcsézett bőr + fekete szövetkárpit, szürke műszerfal</t>
    </r>
  </si>
  <si>
    <t>25FR</t>
  </si>
  <si>
    <t>5,6/4,0/4,6/107</t>
  </si>
  <si>
    <t>5,0/3,9/4,3/98</t>
  </si>
  <si>
    <t>5,3/3,7/4,3/99</t>
  </si>
  <si>
    <t>3,9/3,2/3,4/89</t>
  </si>
  <si>
    <t>Feel M</t>
  </si>
  <si>
    <t>Shine M</t>
  </si>
  <si>
    <t>Business M</t>
  </si>
  <si>
    <t>Egyterű (5-8 személyes)</t>
  </si>
  <si>
    <t>Egyterű (5-9 személyes)</t>
  </si>
  <si>
    <t>50:50 arányban osztott,  állítható hátsó üléstámlák</t>
  </si>
  <si>
    <t>mágneses szinkronmotor (66 LE)</t>
  </si>
  <si>
    <t>6,1/5,4/5,6</t>
  </si>
  <si>
    <t>5,6/5/5,2</t>
  </si>
  <si>
    <t>5,9/5,3/5,6</t>
  </si>
  <si>
    <t>6,6/5,8/6,2</t>
  </si>
  <si>
    <t>ÚJ CITROËN SPACETOURER (2016. novemberi gyártástól)</t>
  </si>
  <si>
    <t>Hátsó parkoló radar és kamera - képi megjelenítés a belső visszapillantótükörben, így érintőképernyővel nem kompatibilis</t>
  </si>
  <si>
    <t>Kilátás csomag: esőérzékelős ablaktörlők, automata fényszórók, elektrokróm belső tükör</t>
  </si>
  <si>
    <t>Biztonsági csomag I.:távolság figyelő és vészfékező rendszer, távolságtartó tempomat (Feel: érintőképernyős rádió Bluetooth kihangosítóval és USB csatlakozóval)</t>
  </si>
  <si>
    <t>Visip park: első és hátsó parkoló radar és tolatókamera - képi megjelenítés az érintőképernyőn-, elektromosan behajtható külső visszapillnató tükör és holttérfigyelő rendszer (Feel: érintőképernyős rádióval)</t>
  </si>
  <si>
    <t>Visio park: első és hátsó parkoló radar és tolatókamera - képi megjelenítés az érintőképernyőn-, elektromosan behajtható külső visszapillantó tükör, holttérfigyelő rendszer és érintőképernyős rádió</t>
  </si>
  <si>
    <t>Tempomat és sebességhatároló</t>
  </si>
  <si>
    <t xml:space="preserve">12V-os csatlakozó a műszerfalon, a kesztyűtartóban és az utastér 2. sorában </t>
  </si>
  <si>
    <t>UD03</t>
  </si>
  <si>
    <t>CB09</t>
  </si>
  <si>
    <t>Navigáció, érintőképernyős rádió Mirror Link funkcióval, Bluetooth kihangosító, Jack és USB csatlakozó</t>
  </si>
  <si>
    <t>PC19</t>
  </si>
  <si>
    <t>J4TF</t>
  </si>
  <si>
    <t>NF04</t>
  </si>
  <si>
    <t>S: J4TF</t>
  </si>
  <si>
    <t>XS</t>
  </si>
  <si>
    <t>1CK0NMPKZKB0A0B0</t>
  </si>
  <si>
    <t>1CK0NMRKZKB0A0B0</t>
  </si>
  <si>
    <t>Sötétitett, elhuzható üveg a 2. sorban és sötétített üveg a 3. sorban (kizárólag XS hosszúsághoz)</t>
  </si>
  <si>
    <t>Business XS</t>
  </si>
  <si>
    <t>Feel XS</t>
  </si>
  <si>
    <t>Shine XS</t>
  </si>
  <si>
    <t xml:space="preserve">BlueHDi 100 S&amp;S  </t>
  </si>
  <si>
    <t xml:space="preserve">VTi 95  </t>
  </si>
  <si>
    <t xml:space="preserve">PureTech 110  </t>
  </si>
  <si>
    <t xml:space="preserve">BlueHDi 100  </t>
  </si>
  <si>
    <t>BlueHDi 100 S&amp;S   (a készlet erejéig)</t>
  </si>
  <si>
    <t xml:space="preserve">BlueHDi 120 S&amp;S  </t>
  </si>
  <si>
    <t xml:space="preserve">BlueHDi 120 S&amp;S EAT6  </t>
  </si>
  <si>
    <t xml:space="preserve">BlueHDi 150 S&amp;S  </t>
  </si>
  <si>
    <t xml:space="preserve">BlueHDi 150 S&amp;S EAT6  </t>
  </si>
  <si>
    <t xml:space="preserve">VTi 120  </t>
  </si>
  <si>
    <t xml:space="preserve">VTi 95 </t>
  </si>
  <si>
    <r>
      <t xml:space="preserve">Panoráma üvegtető és hátsó automata klímaberendezés </t>
    </r>
    <r>
      <rPr>
        <sz val="12"/>
        <color rgb="FFFF0000"/>
        <rFont val="Citroen"/>
        <charset val="238"/>
      </rPr>
      <t>(XS hosszúsághoz nem rendelhető!)</t>
    </r>
  </si>
  <si>
    <r>
      <t xml:space="preserve">Panoráma üvegtető (Shine felszereltségnél belső ledes hangulatvilágítással) </t>
    </r>
    <r>
      <rPr>
        <sz val="12"/>
        <color rgb="FFFF0000"/>
        <rFont val="Citroen"/>
        <charset val="238"/>
      </rPr>
      <t>-XS hosszúságnál nem széria és nem rendelhető-</t>
    </r>
  </si>
  <si>
    <t xml:space="preserve">MOTOR </t>
  </si>
  <si>
    <t>PureTech 68</t>
  </si>
  <si>
    <t>1CB6A5EQA5B0A010</t>
  </si>
  <si>
    <t>1CB6A5HQA5B0A010</t>
  </si>
  <si>
    <t>1CB6A5HKQ5B0A010</t>
  </si>
  <si>
    <t>1CB6A5NKQ5B0A010</t>
  </si>
  <si>
    <t>6 seb aut.</t>
  </si>
  <si>
    <t>1CB6A5NCZQB0A010</t>
  </si>
  <si>
    <t>BlueHDi 75 S&amp;S</t>
  </si>
  <si>
    <t>1CB6A5HKMJB0A010</t>
  </si>
  <si>
    <t>1CB6A5NKMJB0A010</t>
  </si>
  <si>
    <t>1CB6A5NKEJB0A010</t>
  </si>
  <si>
    <r>
      <t xml:space="preserve">Felszereltség és opciók </t>
    </r>
    <r>
      <rPr>
        <sz val="15"/>
        <rFont val="Citroen"/>
        <charset val="238"/>
      </rPr>
      <t>(bruttó árak)</t>
    </r>
  </si>
  <si>
    <t>AO01</t>
  </si>
  <si>
    <t>Sötétített hátsó üvegek</t>
  </si>
  <si>
    <t>AUDIO- ÉS FEDÉLZETI INORMÁCIÓS RENDSZEREK</t>
  </si>
  <si>
    <t>MI23</t>
  </si>
  <si>
    <t>5,7/4,1/4,7/108</t>
  </si>
  <si>
    <t>5,7/4,1/4,7/109</t>
  </si>
  <si>
    <t>6,8/4,2/5,2/118</t>
  </si>
  <si>
    <t>4,3/3,2/3,6/93</t>
  </si>
  <si>
    <t>5,0/3,7/4,2/109</t>
  </si>
  <si>
    <t>CITROËN BERLINGO MULTISPACE  (2016. októberi gyártástól)</t>
  </si>
  <si>
    <t>S 
( csak ETG6 váltóval)</t>
  </si>
  <si>
    <t>PureTech 110 S&amp;S EAT6</t>
  </si>
  <si>
    <t>FEEL EDITION limitált széria                                                                                (a készlet erejéig elérhető)</t>
  </si>
  <si>
    <t>1CE3A5HCZQB0A016</t>
  </si>
  <si>
    <t>1CE3A5NCZQB0A016</t>
  </si>
  <si>
    <t>6,5/4,3/5,1/118</t>
  </si>
  <si>
    <t>5,1/118</t>
  </si>
  <si>
    <t>ETG: elektronikusan vezérelt, 5 fokozatú sebességváltó, EAT6: 6 fokozatú automata sebességváltó</t>
  </si>
  <si>
    <r>
      <t xml:space="preserve">Pótkerék 15" (csak benzinmotorokhoz rendelhető, </t>
    </r>
    <r>
      <rPr>
        <b/>
        <sz val="16"/>
        <rFont val="Citroen"/>
        <charset val="238"/>
      </rPr>
      <t>EAT6 sebességváltó esetén széria</t>
    </r>
    <r>
      <rPr>
        <sz val="16"/>
        <rFont val="Citroen"/>
        <charset val="238"/>
      </rPr>
      <t>!)</t>
    </r>
  </si>
  <si>
    <r>
      <rPr>
        <b/>
        <sz val="16"/>
        <rFont val="Citroen"/>
        <charset val="238"/>
      </rPr>
      <t>Grip Control</t>
    </r>
    <r>
      <rPr>
        <b/>
        <sz val="16"/>
        <rFont val="Calibri"/>
        <family val="2"/>
        <charset val="238"/>
      </rPr>
      <t>®</t>
    </r>
    <r>
      <rPr>
        <sz val="11.2"/>
        <rFont val="Citroen"/>
        <charset val="238"/>
      </rPr>
      <t xml:space="preserve"> </t>
    </r>
    <r>
      <rPr>
        <sz val="16"/>
        <rFont val="Citroen"/>
        <charset val="238"/>
      </rPr>
      <t>intelligens kipörgésgátló rendszer 5 féle üzemmóddal + 17" CROSS KÉTSZÍNŰ könnyűfém keréktárcsa                           "All Seasons" gumiabroncsokkal (</t>
    </r>
    <r>
      <rPr>
        <i/>
        <sz val="16"/>
        <rFont val="Citroen"/>
        <charset val="238"/>
      </rPr>
      <t>az opció kizárólag a manuális sebességváltóval szerelt PureTech 110 S&amp;S és BlueHDi 100 változatokhoz elérhet</t>
    </r>
    <r>
      <rPr>
        <sz val="16"/>
        <rFont val="Citroen"/>
        <charset val="238"/>
      </rPr>
      <t>ő)</t>
    </r>
  </si>
  <si>
    <t>- Középső könyöktámasz elöl (kanapé ülés) csak ETG/ETG6 sebességváltó esetén</t>
  </si>
  <si>
    <t>Középső könyöktámasz elöl rakodórekesszel (manuális és EAT6 automata sebességváltó esetén)</t>
  </si>
  <si>
    <t>Középső könyöktámasz elöl ("kanapé ülés") csak ETG/ETG6 sebességváltó esetén</t>
  </si>
  <si>
    <t>CITROËN BERLINGO MULTIPSACE</t>
  </si>
  <si>
    <t>ETG6: 6 sebességes robotizált  váltó</t>
  </si>
  <si>
    <r>
      <t>1560 cm</t>
    </r>
    <r>
      <rPr>
        <vertAlign val="superscript"/>
        <sz val="16"/>
        <rFont val="Citroen"/>
        <charset val="238"/>
      </rPr>
      <t>3</t>
    </r>
    <r>
      <rPr>
        <sz val="16"/>
        <rFont val="Citroen"/>
        <charset val="238"/>
      </rPr>
      <t xml:space="preserve">            
75 LE</t>
    </r>
  </si>
  <si>
    <r>
      <t>1598 cm</t>
    </r>
    <r>
      <rPr>
        <vertAlign val="superscript"/>
        <sz val="16"/>
        <rFont val="Citroen"/>
        <charset val="238"/>
      </rPr>
      <t>3</t>
    </r>
    <r>
      <rPr>
        <sz val="16"/>
        <rFont val="Citroen"/>
        <charset val="238"/>
      </rPr>
      <t xml:space="preserve">            
98 LE</t>
    </r>
  </si>
  <si>
    <r>
      <t>1598 cm</t>
    </r>
    <r>
      <rPr>
        <vertAlign val="superscript"/>
        <sz val="16"/>
        <rFont val="Citroen"/>
        <charset val="238"/>
      </rPr>
      <t>3</t>
    </r>
    <r>
      <rPr>
        <sz val="16"/>
        <rFont val="Citroen"/>
        <charset val="238"/>
      </rPr>
      <t xml:space="preserve">            120 LE</t>
    </r>
  </si>
  <si>
    <r>
      <t>1560 cm</t>
    </r>
    <r>
      <rPr>
        <vertAlign val="superscript"/>
        <sz val="16"/>
        <rFont val="Citroen"/>
        <charset val="238"/>
      </rPr>
      <t>3</t>
    </r>
    <r>
      <rPr>
        <sz val="16"/>
        <rFont val="Citroen"/>
        <charset val="238"/>
      </rPr>
      <t xml:space="preserve">
 100 LE</t>
    </r>
  </si>
  <si>
    <r>
      <t>1560 cm</t>
    </r>
    <r>
      <rPr>
        <vertAlign val="superscript"/>
        <sz val="16"/>
        <rFont val="Citroen"/>
        <charset val="238"/>
      </rPr>
      <t>3</t>
    </r>
    <r>
      <rPr>
        <sz val="16"/>
        <rFont val="Citroen"/>
        <charset val="238"/>
      </rPr>
      <t xml:space="preserve">
  120 LE </t>
    </r>
  </si>
  <si>
    <t>1.6 BlueHDi 75</t>
  </si>
  <si>
    <t>1.6 VTi 120</t>
  </si>
  <si>
    <t>1.6 BlueHDi 100</t>
  </si>
  <si>
    <t>1.6 BlueHDi 100 
S&amp;S ETG6</t>
  </si>
  <si>
    <t>1.6 BlueHDi 120 S&amp;S</t>
  </si>
  <si>
    <t>AUDIO
TELEMATIKA</t>
  </si>
  <si>
    <t>XL</t>
  </si>
  <si>
    <t>1CK0NPPKBKB0A0B0</t>
  </si>
  <si>
    <t>1CK0NPPKAQB0A0B0</t>
  </si>
  <si>
    <t>BUSINESS</t>
  </si>
  <si>
    <t>1CK0NPRKBKB0A0B0</t>
  </si>
  <si>
    <t>1CK0NPRKAQB0A0B0</t>
  </si>
  <si>
    <r>
      <t>2 db forgatható és lehajtható támlájú bőrkápitozott fotel ülés + AN17 opció (3. sor ülései)</t>
    </r>
    <r>
      <rPr>
        <b/>
        <sz val="12"/>
        <rFont val="Citroen"/>
        <charset val="238"/>
      </rPr>
      <t xml:space="preserve"> (M és XL hosszúsághoz rendelhető)</t>
    </r>
  </si>
  <si>
    <t>Sötétített oldal üvegek (2. és 3. sor) és hátsó ablak (M és XL hosszúsághoz)</t>
  </si>
  <si>
    <t>Extra sötétített oldal üvegek (2. és 3. sor) és sötétített hátsó ablak (M és XL hosszúsághoz)</t>
  </si>
  <si>
    <t>Merev kalaptartó (M és XL hosszúsághoz)</t>
  </si>
  <si>
    <r>
      <t xml:space="preserve">2 személyes összecsukható pad  lehajtható háttámlával + 1 személyes különálló összecsukható ülés lehajtható háttámlával </t>
    </r>
    <r>
      <rPr>
        <i/>
        <sz val="12"/>
        <rFont val="Citroen"/>
        <charset val="238"/>
      </rPr>
      <t xml:space="preserve">(+2. sor ülései: 2 személyes összecsukható pad  lehajtható háttámlával és 1 személyes különálló összecsukható ülés lehajtható háttámlával) / </t>
    </r>
    <r>
      <rPr>
        <b/>
        <i/>
        <sz val="12"/>
        <rFont val="Citroen"/>
        <charset val="238"/>
      </rPr>
      <t>M és XL hosszúsághoz rendelhető</t>
    </r>
  </si>
  <si>
    <t>Feel XL</t>
  </si>
  <si>
    <t>Shine XL</t>
  </si>
  <si>
    <t>Business XL</t>
  </si>
  <si>
    <t>8,2/5,3/6,4/148</t>
  </si>
  <si>
    <t>8,3/5,4/6,5/151</t>
  </si>
  <si>
    <t>5,1/3,9/4,3/113</t>
  </si>
  <si>
    <t>4,3/4,1/4,2/109</t>
  </si>
  <si>
    <t>4,9/4,2/4,4/115</t>
  </si>
  <si>
    <t>Kedvezményes ár</t>
  </si>
  <si>
    <t>FEEL EDITION</t>
  </si>
  <si>
    <r>
      <t>CITRO</t>
    </r>
    <r>
      <rPr>
        <sz val="35"/>
        <rFont val="Calibri"/>
        <family val="2"/>
      </rPr>
      <t xml:space="preserve">ËN </t>
    </r>
    <r>
      <rPr>
        <b/>
        <sz val="35"/>
        <rFont val="Calibri"/>
        <family val="2"/>
      </rPr>
      <t>C4</t>
    </r>
  </si>
  <si>
    <t>1CB7A5ECZ504A030</t>
  </si>
  <si>
    <t xml:space="preserve"> 1CB7A5HCZ504NW30</t>
  </si>
  <si>
    <t>1CB7A5HKDK04NW30</t>
  </si>
  <si>
    <t>1CB7A5HKE504NW30</t>
  </si>
  <si>
    <t>Vezetőoldali- és kikapcsolható utasoldali légzsák, oldal- és függönylégzsákok</t>
  </si>
  <si>
    <t>Isofix rögzítőpontok a hátsó, szélső ülőhelyeken</t>
  </si>
  <si>
    <r>
      <t xml:space="preserve">FEEL EDITION </t>
    </r>
    <r>
      <rPr>
        <sz val="18"/>
        <color indexed="9"/>
        <rFont val="Citroen"/>
        <charset val="238"/>
      </rPr>
      <t>(LIVE felszereltségen felül)</t>
    </r>
  </si>
  <si>
    <t>15''-os TAMPA dísztárcsák</t>
  </si>
  <si>
    <t>Krómozott övvonal</t>
  </si>
  <si>
    <t>Színre fényezett külső kilincsek</t>
  </si>
  <si>
    <t>Elektromosan behajtódó visszapillantótükrök üdvözlőfénnyel</t>
  </si>
  <si>
    <t>Állítható könyöktámasz</t>
  </si>
  <si>
    <t>RD5 MP3 CD-s rádió térbeli hangzással (Arkamis)</t>
  </si>
  <si>
    <t>Connecting BOX: USB csatlakozó és Bluetooth® kihangosító</t>
  </si>
  <si>
    <t>Bőrbevonatú kormánykerék és sebességváltógomb</t>
  </si>
  <si>
    <t>Automata klímaberendezés</t>
  </si>
  <si>
    <t>Kulcs nélküli nyitás, zárás, indítás, Perla fekete fényezésű ajtókilincsek krómozott betéttel</t>
  </si>
  <si>
    <t>"Rayados" szövetkárpitozás</t>
  </si>
  <si>
    <t>Automata, kétzónás klímaberendezés aktívszenes szűrővel, 3 fokozattal, REST funkcióval, aktívszenes pollenszűrővel</t>
  </si>
  <si>
    <t>0NN9/0NF3</t>
  </si>
  <si>
    <t>Ködfényszórók elöl statikus kanyarvilágítással (LIVE: WLKQ opcióval együtt)</t>
  </si>
  <si>
    <t>ZH39</t>
  </si>
  <si>
    <t xml:space="preserve">15''-os TAMPA dísztárcsák pótkerékkel </t>
  </si>
  <si>
    <t>ZH5F</t>
  </si>
  <si>
    <t>16''-os ATLANTA dísztárcsák pótkerékkel</t>
  </si>
  <si>
    <t>WLW3</t>
  </si>
  <si>
    <t>WLZD</t>
  </si>
  <si>
    <t>MP3 CD-s rádió térbeli hangzással (Arkamis), AUX csatlakozóval + fedélzeti számítógép + külső hőmérséklet-kijelző</t>
  </si>
  <si>
    <r>
      <t>Vegyes fogyasztás                                      (l/100 km) / CO</t>
    </r>
    <r>
      <rPr>
        <b/>
        <i/>
        <vertAlign val="subscript"/>
        <sz val="14"/>
        <color indexed="9"/>
        <rFont val="Citroen"/>
        <charset val="238"/>
      </rPr>
      <t>2</t>
    </r>
    <r>
      <rPr>
        <b/>
        <i/>
        <sz val="14"/>
        <color indexed="9"/>
        <rFont val="Citroen"/>
        <charset val="238"/>
      </rPr>
      <t xml:space="preserve"> (g/km)</t>
    </r>
  </si>
  <si>
    <r>
      <rPr>
        <b/>
        <sz val="16"/>
        <rFont val="Citroen"/>
        <charset val="238"/>
      </rPr>
      <t>Kilátás csomag:</t>
    </r>
    <r>
      <rPr>
        <sz val="16"/>
        <rFont val="Citroen"/>
        <charset val="238"/>
      </rPr>
      <t xml:space="preserve"> elektrokróm belső tükör, esőérzékelős ablaktörlő, automata fényszóró</t>
    </r>
  </si>
  <si>
    <r>
      <rPr>
        <b/>
        <sz val="15"/>
        <color rgb="FF148CB4"/>
        <rFont val="Citroen"/>
        <charset val="238"/>
      </rPr>
      <t xml:space="preserve">2017. májusi gyártástól  érvényes árlista </t>
    </r>
    <r>
      <rPr>
        <sz val="15"/>
        <rFont val="Citroen"/>
        <charset val="238"/>
      </rPr>
      <t>(Bruttó árak Ft-ban regisztrációs adóval)</t>
    </r>
  </si>
  <si>
    <t>Krómozott díszítés az övvonalon</t>
  </si>
  <si>
    <t xml:space="preserve">Feel Edition </t>
  </si>
  <si>
    <t>a kép illusztráció</t>
  </si>
  <si>
    <t xml:space="preserve">Biztonsági csomag I.:távolság figyelő és vészfékező rendszer, távolságtartó tempomat, érintőképernyős rádió Bluetooth kihangosítóval és USB csatlakozóval </t>
  </si>
  <si>
    <t xml:space="preserve">Jobb- és baloldali elektromos tolóajtó,  kulcs nélküli indítás és nyitás </t>
  </si>
  <si>
    <t>1CK0NMQKL5B0A0B1</t>
  </si>
  <si>
    <t>1CK0NMQKZKB0A0B1</t>
  </si>
  <si>
    <t>1CK0NNQKL5B0A0B1</t>
  </si>
  <si>
    <t>1CK0NNQKZKB0A0B1</t>
  </si>
  <si>
    <t>1CK0NNQKBKB0A0B1</t>
  </si>
  <si>
    <t>1CK0NPQKBKB0A0B1</t>
  </si>
  <si>
    <t>1CK0NPQKAQB0A0B1</t>
  </si>
  <si>
    <t xml:space="preserve"> Gyermek csomag: hátsó napfényrolók, gyermekfelügyelő tükör, kivehető konzol az első ülések között</t>
  </si>
  <si>
    <t>420 000 (kizárólag BlueHDi 100 és BlueHDi 120 S&amp;S)</t>
  </si>
  <si>
    <t>IMFY</t>
  </si>
  <si>
    <r>
      <t>Modul 2 csomag</t>
    </r>
    <r>
      <rPr>
        <sz val="16"/>
        <rFont val="Citroen"/>
        <charset val="238"/>
      </rPr>
      <t xml:space="preserve">: Liberia kárpit (IMFY), 2 db összecsukható, kivehető utasülés a 3. sorban, különálló hátsó ülések, első oldallégzsákok, lehajtható asztalkák az első üléstámlák hátoldalán, kartámaszok elöl   </t>
    </r>
    <r>
      <rPr>
        <b/>
        <sz val="16"/>
        <rFont val="Citroen"/>
        <charset val="238"/>
      </rPr>
      <t>MODUTOP CSOMAGGAL EGYÜTT NEM RENDELHETŐ!</t>
    </r>
  </si>
  <si>
    <r>
      <t>Modul 1 csomag</t>
    </r>
    <r>
      <rPr>
        <sz val="16"/>
        <rFont val="Citroen"/>
        <charset val="238"/>
      </rPr>
      <t>:</t>
    </r>
    <r>
      <rPr>
        <b/>
        <sz val="16"/>
        <rFont val="Citroen"/>
        <charset val="238"/>
      </rPr>
      <t xml:space="preserve"> </t>
    </r>
    <r>
      <rPr>
        <sz val="16"/>
        <rFont val="Citroen"/>
        <charset val="238"/>
      </rPr>
      <t>különálló hátsó ülések, hátsó napfényrolók, elválasztó háló, gyermekfelügyelő tükör, kivehető konzol az első ülések között, első oldallégzsákok, lehajtható asztalkák az első üléstámlák hátoldalán, kartámaszok elöl</t>
    </r>
  </si>
  <si>
    <t>S: HL04 vagy D501</t>
  </si>
  <si>
    <t xml:space="preserve">Műszercsoport króm díszítéssel: 3,5"-os színes mátrix kijelző, külön mutatós számláló: üzemanyagszint-mérő és hűtőfolyadékhőmérséklet-jelző </t>
  </si>
  <si>
    <t>4 irányban állítható műanyag kormány (RG04 vagy WL3I opció esetén multifunkciós)</t>
  </si>
  <si>
    <t>4 irányban állítható műanyag kormány (WL3I vagy RG04 opció esetén multifunkciós)</t>
  </si>
  <si>
    <t xml:space="preserve">*Minden 2017. 04. 05. után megrendelt, magánügyfél számára új autóként értékesített Citroën C3 Picasso személygépkocsi vásárlása esetén a 2 év szerződéses gyári jótállás mellé most + 3 év kiterjesztett EssentialDrive szerződéses jótállást adunk ajándékba. Az EssentialDrive szerződés keretében nyújtott jótállás a 2 éves szerződéses gyári jótálláson túl érvényes, a gyári szerződéses jótállással megegyező szolgáltatásokat tartalmaz, és az autó első tulajdonosának történő átadásától számított 5 évig vagy 100 000 km-ig (amelyiket előbb eléri az autó) érvényes. Az akció visszavonásig érvényes.
**A gyári szerződéses jótállás és az EssentialDrive szerződés keretében nyújtott jótállás szolgáltatásai kizárólag abban az esetben vehetők igénybe, ha az adásvételi szerződésben, a Szerviz- és Garanciafüzetben és a Szolgáltatási Szerződésben foglalt feltételek és körülmények egyidejűleg teljesülnek.
</t>
  </si>
  <si>
    <t>KEDVEZMÉNYES ÁR HASZNÁLT-AUTÓ-BESZÁMÍTÁS ESETÉN***</t>
  </si>
  <si>
    <t>*** a tájékoztatás nem teljeskörű, érdeklődjön márkakereskedőinknél!</t>
  </si>
  <si>
    <t xml:space="preserve"> *Minden 2017. 04. 05. után megrendelt, magánügyfél számára új autóként értékesített Citroën C4 Cactus személygépkocsi vásárlása esetén a 2 év szerződéses gyári jótállás mellé most + 3 év kiterjesztett EssentialDrive szerződéses jótállást adunk ajándékba. Az EssentialDrive szerződés keretében nyújtott jótállás a 2 éves szerződéses gyári jótálláson túl érvényes, a gyári szerződéses jótállással megegyező szolgáltatásokat tartalmaz, és az autó első tulajdonosának történő átadásától számított 5 évig vagy 100 000 km-ig (amelyiket előbb eléri az autó) érvényes. Az akció visszavonásig érvényes.
**A gyári szerződéses jótállás és az EssentialDrive szerződés keretében nyújtott jótállás szolgáltatásai kizárólag abban az esetben vehetők igénybe, ha az adásvételi szerződésben, a Szerviz- és Garanciafüzetben és a Szolgáltatási Szerződésben foglalt feltételek és körülmények egyidejűleg teljesülnek.
</t>
  </si>
  <si>
    <t>2016. májusi gyártástól érvényes árlista (Bruttó árak Ft-ban regisztrációs adóval)</t>
  </si>
  <si>
    <r>
      <t>ÚJ CITRO</t>
    </r>
    <r>
      <rPr>
        <sz val="35"/>
        <rFont val="Calibri"/>
        <family val="2"/>
      </rPr>
      <t xml:space="preserve">ËN </t>
    </r>
    <r>
      <rPr>
        <b/>
        <sz val="35"/>
        <rFont val="Calibri"/>
        <family val="2"/>
      </rPr>
      <t>C3</t>
    </r>
  </si>
  <si>
    <r>
      <t xml:space="preserve">Árlista </t>
    </r>
    <r>
      <rPr>
        <sz val="15"/>
        <rFont val="Citroen"/>
        <charset val="238"/>
      </rPr>
      <t>(Bruttó árak Ft-ban regisztrációs adóval)</t>
    </r>
  </si>
  <si>
    <r>
      <t>Vegyes fogyasztás (l/100 km) / CO</t>
    </r>
    <r>
      <rPr>
        <b/>
        <vertAlign val="subscript"/>
        <sz val="14"/>
        <color indexed="9"/>
        <rFont val="Citroen"/>
        <charset val="238"/>
      </rPr>
      <t>2</t>
    </r>
    <r>
      <rPr>
        <b/>
        <sz val="14"/>
        <color indexed="9"/>
        <rFont val="Citroen"/>
        <charset val="238"/>
      </rPr>
      <t xml:space="preserve"> (g/km)</t>
    </r>
  </si>
  <si>
    <t>4,7/108</t>
  </si>
  <si>
    <t>4,7/109</t>
  </si>
  <si>
    <t>rövidesen/120</t>
  </si>
  <si>
    <t>3,6/93</t>
  </si>
  <si>
    <t>3,7/95</t>
  </si>
  <si>
    <t>ABS/REF/AFU/ESP/ASR</t>
  </si>
  <si>
    <t>15"-os "ARROW" dísztárcsák (195/65R15)</t>
  </si>
  <si>
    <t>Front-, oldal- és függönylégzsákok</t>
  </si>
  <si>
    <t>Fekete kerékjárati ív szélesítések és köszöbborítás</t>
  </si>
  <si>
    <t xml:space="preserve">Isofix rögzítési pontok </t>
  </si>
  <si>
    <t xml:space="preserve">Színre fényezett külső kilincsek </t>
  </si>
  <si>
    <t>Véletlen sávelhagyásra figyelmeztető jelzés (AFIL)</t>
  </si>
  <si>
    <t>Perla fekete lakkozású tükörházak</t>
  </si>
  <si>
    <t>Coffee break alert (figyelmeztetés pihenő beiktatására)</t>
  </si>
  <si>
    <t xml:space="preserve"> Alacsony keréknyomásra figyelmeztető rendszer</t>
  </si>
  <si>
    <t>Fényes fekete műszerfalbetét és fényes szürke műszerfali díszítőelemek</t>
  </si>
  <si>
    <t>Változó rásegítésű szervokormány</t>
  </si>
  <si>
    <t>4 hangszórós, kormányról vezérelhető rádió</t>
  </si>
  <si>
    <t>Bluetooth telefonkihangosító, USB- és Jack csatlakozó</t>
  </si>
  <si>
    <t>15"-os "WHALETAIL" dísztárcsák (185/65R15)</t>
  </si>
  <si>
    <t>Sebességtábla-felismerő rendszer</t>
  </si>
  <si>
    <t>3D hatású hátsó lámpák</t>
  </si>
  <si>
    <t>Rádió előkészítés</t>
  </si>
  <si>
    <t>Szekvenciális első és hátsó ablakemelők</t>
  </si>
  <si>
    <t>Onyx fekete tető, Perla fekete ködfényszóró-keretek</t>
  </si>
  <si>
    <r>
      <t>Airbump</t>
    </r>
    <r>
      <rPr>
        <sz val="14"/>
        <rFont val="Citroen"/>
        <charset val="238"/>
      </rPr>
      <t xml:space="preserve">® </t>
    </r>
  </si>
  <si>
    <t>Tükörházak a tető színében</t>
  </si>
  <si>
    <t>Esőérzékelő, automata fényszóró, elektrokróm belső tükör</t>
  </si>
  <si>
    <t>Automata klímaberendezés aktívszenes szűrővel</t>
  </si>
  <si>
    <t xml:space="preserve">Citroën Connect radio 6 hangszóróval, Mirror Screen funkcióval </t>
  </si>
  <si>
    <t>7"-os érintőképernyő</t>
  </si>
  <si>
    <t>Alacsony keréknyomásra figyelmeztető rendszer (indirekt)</t>
  </si>
  <si>
    <t>Hill Assist visszagurulás-gátló rendszer (Feel: kivéve a PureTech 68 motort)</t>
  </si>
  <si>
    <t>S / -</t>
  </si>
  <si>
    <t>Holttérfigyelő rendszer</t>
  </si>
  <si>
    <t>50 000/Techno. csomag</t>
  </si>
  <si>
    <t>ISOFIX rögzítési pontok (elöl és hátul)</t>
  </si>
  <si>
    <t>38 000 / ConnectedCAM</t>
  </si>
  <si>
    <t xml:space="preserve">Oldallégzsákok (elöl) és függönylégzsákok </t>
  </si>
  <si>
    <t>Sebességtábla-felismerő rendszer sebességajánlással</t>
  </si>
  <si>
    <t xml:space="preserve">Vezetőoldali légzsák, kikapcsolható utasoldali légzsák </t>
  </si>
  <si>
    <t>Audiorendszerek</t>
  </si>
  <si>
    <t>Kulcs nélküli nyitás, zárás, indítás (elektronikus kulcs) + Perla fekete fényezésü kilincsek krómdíszítéssel</t>
  </si>
  <si>
    <t>94 000/ Techno. Csom.</t>
  </si>
  <si>
    <t>Tolatókamera</t>
  </si>
  <si>
    <t>63 000 / Techno. Csomag</t>
  </si>
  <si>
    <t>ZH4B</t>
  </si>
  <si>
    <t>ZH7S</t>
  </si>
  <si>
    <t>ZH7T</t>
  </si>
  <si>
    <t>16"-os "MATRIX" könnyűfém keréktárcsák (205/55R16)</t>
  </si>
  <si>
    <t>ZH55</t>
  </si>
  <si>
    <r>
      <t>Belső Hangulat</t>
    </r>
    <r>
      <rPr>
        <b/>
        <sz val="16"/>
        <rFont val="Citroen"/>
        <charset val="238"/>
      </rPr>
      <t xml:space="preserve"> "STANDARD"</t>
    </r>
    <r>
      <rPr>
        <sz val="16"/>
        <rFont val="Citroen"/>
        <charset val="238"/>
      </rPr>
      <t>: fekete-sötétszürke Mica szövet sárga díszvarrással, Live esetén bézs, Feel és Shine esetén lakkfekete műszerfalbetét</t>
    </r>
  </si>
  <si>
    <t>23FR</t>
  </si>
  <si>
    <t>50FT</t>
  </si>
  <si>
    <t>51FX</t>
  </si>
  <si>
    <t>52FE</t>
  </si>
  <si>
    <r>
      <rPr>
        <b/>
        <sz val="16"/>
        <rFont val="Citroen"/>
        <charset val="238"/>
      </rPr>
      <t>Citroën ConnectedCAM™</t>
    </r>
    <r>
      <rPr>
        <sz val="16"/>
        <rFont val="Citroen"/>
        <charset val="238"/>
      </rPr>
      <t xml:space="preserve"> : beépített HD kamera GPS modullal, 16GB belső memóriával. Feel: Kilátás csomaggal és ködfényszóróval együtt.</t>
    </r>
  </si>
  <si>
    <t>L701</t>
  </si>
  <si>
    <r>
      <rPr>
        <b/>
        <sz val="16"/>
        <rFont val="Citroen"/>
        <charset val="238"/>
      </rPr>
      <t>Airbump®</t>
    </r>
    <r>
      <rPr>
        <sz val="16"/>
        <rFont val="Citroen"/>
        <charset val="238"/>
      </rPr>
      <t xml:space="preserve"> karosszériavédő elemek (a karosszériától eltérő színű tető esetén a tető színével harmonizáló fehér, vagy piros díszítőelemmel)</t>
    </r>
  </si>
  <si>
    <t>Airbump® nélkül</t>
  </si>
  <si>
    <t>ED00</t>
  </si>
  <si>
    <t>Bőrbevonatú kormánykerék, krómozott díszítéssel (Hype Colorado belső hangulat esetén a bőrbevonat 2 tónusú)</t>
  </si>
  <si>
    <t>belső hangulatok</t>
  </si>
  <si>
    <t>Fekete műanyag kerékjárati ív szélesítések és köszöbborítás</t>
  </si>
  <si>
    <t>Hófehér fényezés</t>
  </si>
  <si>
    <t>P0WP</t>
  </si>
  <si>
    <t>LED-es belső világítás térképolvasó lámpákkal</t>
  </si>
  <si>
    <t>Mandulazöld fényezés</t>
  </si>
  <si>
    <t>P0LS</t>
  </si>
  <si>
    <t>Műszerfalbetét: bézs</t>
  </si>
  <si>
    <t>Műszerfalbetét: lakkfekete +  fényes szürke díszítőelemek a műszerfalon (lásd belső hangulatok)</t>
  </si>
  <si>
    <t>Panoráma üvegtető elhúzható árnyékolóval</t>
  </si>
  <si>
    <t>RS03</t>
  </si>
  <si>
    <t>Színre fényezett külső kilincsek (Shine: YD04 opció esetén Perla fekete fényezés és krómdíszítés)</t>
  </si>
  <si>
    <t>JD02</t>
  </si>
  <si>
    <t>JD05</t>
  </si>
  <si>
    <t>JD15</t>
  </si>
  <si>
    <t>Tükörházak: Perla fekete színben</t>
  </si>
  <si>
    <t>opciós tetők</t>
  </si>
  <si>
    <t>Rádió előkészítés (antenna + kábelezés az első hangszórókhoz)</t>
  </si>
  <si>
    <t>WL2B</t>
  </si>
  <si>
    <t>WL2H</t>
  </si>
  <si>
    <t>WL2J</t>
  </si>
  <si>
    <r>
      <t xml:space="preserve">Kilátás csomag </t>
    </r>
    <r>
      <rPr>
        <sz val="16"/>
        <rFont val="Citroen"/>
        <charset val="238"/>
      </rPr>
      <t>(esőérzékelős ablaktörlő, automata fényszóró, elektrokróm belső tükör, hazakísérő fény)</t>
    </r>
  </si>
  <si>
    <t>RL05</t>
  </si>
  <si>
    <t>ConnectedCAM</t>
  </si>
  <si>
    <t>* A Citroën Connect BOX segélyhívó rendszer szolgáltatásai Magyarországon csak korlátozottan elérhetők</t>
  </si>
  <si>
    <t xml:space="preserve">*Minden 2017. 04. 05. után megrendelt, magánügyfél számára új autóként értékesített Új Citroën C3 személygépkocsi vásárlása esetén a 2 év szerződéses gyári jótállás mellé most + 3 év kiterjesztett EssentialDrive szerződéses jótállást adunk ajándékba. Az EssentialDrive szerződés keretében nyújtott jótállás a 2 éves szerződéses gyári jótálláson túl érvényes, a gyári szerződéses jótállással megegyező szolgáltatásokat tartalmaz, és az autó első tulajdonosának történő átadásától számított 5 évig vagy 100 000 km-ig (amelyiket előbb eléri az autó) érvényes. Az akció visszavonásig érvényes.
**A gyári szerződéses jótállás és az EssentialDrive szerződés keretében nyújtott jótállás szolgáltatásai kizárólag abban az esetben vehetők igénybe, ha az adásvételi szerződésben, a Szerviz- és Garanciafüzetben és a Szolgáltatási Szerződésben foglalt feltételek és körülmények egyidejűleg teljesülnek.
</t>
  </si>
  <si>
    <r>
      <t xml:space="preserve">J4XX </t>
    </r>
    <r>
      <rPr>
        <sz val="10"/>
        <rFont val="Citroen"/>
        <charset val="238"/>
      </rPr>
      <t>(AO01+UB09+WL2K+YD04+YR05)</t>
    </r>
  </si>
  <si>
    <t>CITROËN C4  (2017. májusi gyártástól)</t>
  </si>
  <si>
    <t xml:space="preserve">*Minden 2017. 04. 05. után megrendelt, magánügyfél számára új autóként értékesített Citroën C4 személygépkocsi vásárlása esetén a 2 év szerződéses gyári jótállás mellé most + 3 év kiterjesztett EssentialDrive szerződéses jótállást adunk ajándékba. Az EssentialDrive szerződés keretében nyújtott jótállás a 2 éves szerződéses gyári jótálláson túl érvényes, a gyári szerződéses jótállással megegyező szolgáltatásokat tartalmaz, és az autó első tulajdonosának történő átadásától számított 5 évig vagy 100 000 km-ig (amelyiket előbb eléri az autó) érvényes. Az akció visszavonásig érvényes.
**A gyári szerződéses jótállás és az EssentialDrive szerződés keretében nyújtott jótállás szolgáltatásai kizárólag abban az esetben vehetők igénybe, ha az adásvételi szerződésben, a Szerviz- és Garanciafüzetben és a Szolgáltatási Szerződésben foglalt feltételek és körülmények egyidejűleg teljesülnek.
</t>
  </si>
  <si>
    <t>Elektromos, szekvenciális ablakemelők elöl</t>
  </si>
  <si>
    <t>Elektromos, szekvenciális ablakemelők hátul</t>
  </si>
  <si>
    <r>
      <rPr>
        <b/>
        <sz val="16"/>
        <rFont val="Citroen"/>
        <charset val="238"/>
      </rPr>
      <t xml:space="preserve">Biztonsági csomag: </t>
    </r>
    <r>
      <rPr>
        <sz val="16"/>
        <rFont val="Citroen"/>
        <charset val="238"/>
      </rPr>
      <t>holttérfigyelő rendszer + első-hátsó parkolóradar + krómdíszítés az első lökhárítón</t>
    </r>
  </si>
  <si>
    <r>
      <t>S</t>
    </r>
    <r>
      <rPr>
        <sz val="14"/>
        <rFont val="Citroen"/>
        <charset val="238"/>
      </rPr>
      <t xml:space="preserve"> (kivéve YD04)</t>
    </r>
  </si>
  <si>
    <t>"Ponty" szövetkárpitozás</t>
  </si>
  <si>
    <r>
      <rPr>
        <b/>
        <sz val="16"/>
        <rFont val="Citroen"/>
        <charset val="238"/>
      </rPr>
      <t xml:space="preserve">City csomag: </t>
    </r>
    <r>
      <rPr>
        <sz val="16"/>
        <rFont val="Citroen"/>
        <charset val="238"/>
      </rPr>
      <t>tolatóradar és krómozott betét a hátsó lökhárítón, elektromosan behajtódó visszapillantótükrök üdvözlőfénnyel</t>
    </r>
  </si>
  <si>
    <t>Sebességszabályozó és -korlátozó berendezés (FEEL EDITION: programozható)</t>
  </si>
  <si>
    <r>
      <t xml:space="preserve">MP3 CD-s rádió térbeli hangzással (Arkamis), AUX csatlakozóval + fedélzeti számítógép + külső hőmérséklet-kijelző + </t>
    </r>
    <r>
      <rPr>
        <b/>
        <sz val="16"/>
        <rFont val="Citroen"/>
        <charset val="238"/>
      </rPr>
      <t>Connecting BOX</t>
    </r>
    <r>
      <rPr>
        <sz val="16"/>
        <rFont val="Citroen"/>
        <charset val="238"/>
      </rPr>
      <t xml:space="preserve"> (USB csatlakozó és Bluetooth® kihangosító) + sötétített hátsó ablaküveg és hátsó oldalüvegek</t>
    </r>
  </si>
  <si>
    <t>7"-os színes érintőképernyő + Mirror Screen rendszer***</t>
  </si>
  <si>
    <t>7"-os színes érintőképernyő + Mirror Screen rendszer*** + Citroën Connect NAV navigációs rendszer</t>
  </si>
  <si>
    <t>*** MirrorLink és Carplay rendszerek, kompatiblis telefonkészülék szükséges hozzá</t>
  </si>
  <si>
    <r>
      <rPr>
        <b/>
        <sz val="20"/>
        <rFont val="Citroen"/>
        <charset val="238"/>
      </rPr>
      <t>ÁRLISTA</t>
    </r>
    <r>
      <rPr>
        <sz val="20"/>
        <rFont val="Citroen"/>
        <charset val="238"/>
      </rPr>
      <t/>
    </r>
  </si>
  <si>
    <t>ÁRLISTA</t>
  </si>
  <si>
    <t xml:space="preserve">*Minden 2017. 04. 05. után megrendelt, magánügyfél számára új autóként értékesített Új Citroën C4 Picasso személygépkocsi vásárlása esetén a 2 év szerződéses gyári jótállás mellé most + 3 év kiterjesztett EssentialDrive szerződéses jótállást adunk ajándékba. Az EssentialDrive szerződés keretében nyújtott jótállás a 2 éves szerződéses gyári jótálláson túl érvényes, a gyári szerződéses jótállással megegyező szolgáltatásokat tartalmaz, és az autó első tulajdonosának történő átadásától számított 5 évig vagy 100 000 km-ig (amelyiket előbb eléri az autó) érvényes. Az akció visszavonásig érvényes.
**A gyári szerződéses jótállás és az EssentialDrive szerződés keretében nyújtott jótállás szolgáltatásai kizárólag abban az esetben vehetők igénybe, ha az adásvételi szerződésben, a Szerviz- és Garanciafüzetben és a Szolgáltatási Szerződésben foglalt feltételek és körülmények egyidejűleg teljesülnek.
</t>
  </si>
  <si>
    <t xml:space="preserve">*Minden 2017. 04. 05. után megrendelt, magánügyfél számára új autóként értékesített Új Citroën Grand C4 Picasso személygépkocsi vásárlása esetén a 2 év szerződéses gyári jótállás mellé most + 3 év kiterjesztett EssentialDrive szerződéses jótállást adunk ajándékba. Az EssentialDrive szerződés keretében nyújtott jótállás a 2 éves szerződéses gyári jótálláson túl érvényes, a gyári szerződéses jótállással megegyező szolgáltatásokat tartalmaz, és az autó első tulajdonosának történő átadásától számított 5 évig vagy 100 000 km-ig (amelyiket előbb eléri az autó) érvényes. Az akció visszavonásig érvényes.
**A gyári szerződéses jótállás és az EssentialDrive szerződés keretében nyújtott jótállás szolgáltatásai kizárólag abban az esetben vehetők igénybe, ha az adásvételi szerződésben, a Szerviz- és Garanciafüzetben és a Szolgáltatási Szerződésben foglalt feltételek és körülmények egyidejűleg teljesülnek.
</t>
  </si>
  <si>
    <t xml:space="preserve">*Minden 2017. 04. 05. után megrendelt, magánügyfél számára új autóként értékesített Citroën Berlingo Multispace személygépkocsi vásárlása esetén a 2 év szerződéses gyári jótállás mellé most + 3 év kiterjesztett EssentialDrive szerződéses jótállást adunk ajándékba. Az EssentialDrive szerződés keretében nyújtott jótállás a 2 éves szerződéses gyári jótálláson túl érvényes, a gyári szerződéses jótállással megegyező szolgáltatásokat tartalmaz, és az autó első tulajdonosának történő átadásától számított 5 évig vagy 100 000 km-ig (amelyiket előbb eléri az autó) érvényes. Az akció visszavonásig érvényes.
**A gyári szerződéses jótállás és az EssentialDrive szerződés keretében nyújtott jótállás szolgáltatásai kizárólag abban az esetben vehetők igénybe, ha az adásvételi szerződésben, a Szerviz- és Garanciafüzetben és a Szolgáltatási Szerződésben foglalt feltételek és körülmények egyidejűleg teljesülnek.
</t>
  </si>
  <si>
    <t xml:space="preserve">*Minden 2017. 04. 05. után megrendelt, magánügyfél számára új autóként értékesített Citroën SpaceTourer személygépkocsi vásárlása esetén a 2 év szerződéses gyári jótállás mellé most + 3 év kiterjesztett EssentialDrive szerződéses jótállást adunk ajándékba. Az EssentialDrive szerződés keretében nyújtott jótállás a 2 éves szerződéses gyári jótálláson túl érvényes, a gyári szerződéses jótállással megegyező szolgáltatásokat tartalmaz, és az autó első tulajdonosának történő átadásától számított 5 évig vagy 100 000 km-ig (amelyiket előbb eléri az autó) érvényes. Az akció visszavonásig érvényes.
**A gyári szerződéses jótállás és az EssentialDrive szerződés keretében nyújtott jótállás szolgáltatásai kizárólag abban az esetben vehetők igénybe, ha az adásvételi szerződésben, a Szerviz- és Garanciafüzetben és a Szolgáltatási Szerződésben foglalt feltételek és körülmények egyidejűleg teljesülnek.
</t>
  </si>
  <si>
    <r>
      <t>Safety &amp; Drive Assist csomag</t>
    </r>
    <r>
      <rPr>
        <sz val="14"/>
        <rFont val="Citroen"/>
        <charset val="238"/>
      </rPr>
      <t xml:space="preserve"> (</t>
    </r>
    <r>
      <rPr>
        <b/>
        <sz val="14"/>
        <rFont val="Citroen"/>
        <charset val="238"/>
      </rPr>
      <t>BlueHDi 150 EAT6-hoz)</t>
    </r>
    <r>
      <rPr>
        <b/>
        <sz val="10"/>
        <color rgb="FFFF0000"/>
        <rFont val="Citroen"/>
        <charset val="238"/>
      </rPr>
      <t xml:space="preserve"> </t>
    </r>
  </si>
  <si>
    <t xml:space="preserve">Safety &amp; Drive Assist csomag (kivéve BlueHDi 150 EAT6)  </t>
  </si>
  <si>
    <t>1CH5AFJKEJK0A0C1</t>
  </si>
  <si>
    <t>1CH5AFJKDKK0A0C1</t>
  </si>
  <si>
    <t>1CH5AFMKDKK0A0C1</t>
  </si>
  <si>
    <t>1CH5AFPKDKK0A0C1</t>
  </si>
  <si>
    <t>1CH5AFJKDQK0A0C1</t>
  </si>
  <si>
    <t>1CH5AFMKDQK0A0C1</t>
  </si>
  <si>
    <t>1CH5AFPKDQK0A0C1</t>
  </si>
  <si>
    <t>1CH5AFMKBKK0A0C1</t>
  </si>
  <si>
    <t>1CH5AFPKBKK0A0C1</t>
  </si>
  <si>
    <t>1CH5AFMKBQK0A0C1</t>
  </si>
  <si>
    <t>1CH5AFPKBQK0A0C1</t>
  </si>
  <si>
    <t>1CH5AFMKNQJ0A0C1</t>
  </si>
  <si>
    <t>1CH5CLKKEJK0A0C1</t>
  </si>
  <si>
    <t>1CH5CLKKDKK0A0C1</t>
  </si>
  <si>
    <t>1CH5CLNKDKK0A0C1</t>
  </si>
  <si>
    <t>1CH5CLQKDKK0A0C1</t>
  </si>
  <si>
    <t>1CH5CLKKDQK0A0C1</t>
  </si>
  <si>
    <t>1CH5CLNKDQK0A0C1</t>
  </si>
  <si>
    <t>1CH5CLQKDQK0A0C1</t>
  </si>
  <si>
    <t>1CH5CLNKBKK0A0C1</t>
  </si>
  <si>
    <t>1CH5CLQKBKK0A0C1</t>
  </si>
  <si>
    <t>1CH5CLNKBQK0A0C1</t>
  </si>
  <si>
    <t>1CH5CLQKBQK0A0C1</t>
  </si>
  <si>
    <t>1CH5CLNKNQJ0A0C1</t>
  </si>
  <si>
    <t>16" "Notos" könnyűfém keréktárcsák (BlueHDi 150: 17" "Shamal")</t>
  </si>
  <si>
    <t>16" "NOTOS" könnyűfém keréktárcsa (kivéve BlueHDi 150 S&amp;S)</t>
  </si>
  <si>
    <t>17" "SHAMAL" kéttónusú könnyűfém keréktárcsa (FEEL BlueHDi 150 S&amp;S: széria)</t>
  </si>
  <si>
    <t>17" "AQUILLON" kéttónusú könnyűfém keréktárcsa (FEEL BlueHDi 150 S&amp;S: széria)</t>
  </si>
  <si>
    <t>120 000 / S</t>
  </si>
  <si>
    <t>homologizáció alatt</t>
  </si>
  <si>
    <r>
      <t>CITRO</t>
    </r>
    <r>
      <rPr>
        <sz val="44"/>
        <rFont val="Calibri"/>
        <family val="2"/>
      </rPr>
      <t xml:space="preserve">ËN </t>
    </r>
    <r>
      <rPr>
        <b/>
        <sz val="44"/>
        <rFont val="Calibri"/>
        <family val="2"/>
      </rPr>
      <t>C4</t>
    </r>
  </si>
  <si>
    <t>Bőrbevonatú kormánykerék (LIVE: WLKQ és WL2R opciók esetén széria)</t>
  </si>
  <si>
    <t>Sötétített hátsó ablaküveg és hátsó oldalüvegek (LIVE: WL2R opció esetén széria)</t>
  </si>
  <si>
    <t>Citroën Connect rádió 6 hangszóróval, Mirror Screen** funkcióval (kormányról vezérelhető), 7"-os érintőképernyő, automata klímaberendezés</t>
  </si>
  <si>
    <t>Citroën Connect NAV rádió és 3D navigációs rendszer 6 hangszóróval, Mirror Screen** funkcióval (kormányról vezérelhető) Feel: 7"-os érintőképernyővel, automata klímaberendezéssel együtt</t>
  </si>
  <si>
    <t>** MirrorLink és Carplay rendszerek, kompatiblis telefonkészülék szükséges hozzá</t>
  </si>
  <si>
    <t>Hátsó parkoló radar és kamera - képi megjelenítés a belső visszapillantótükörben, így érintőképernyővel nem kompatibilis -</t>
  </si>
  <si>
    <t>1.6 BlueHDi 115 S&amp;S</t>
  </si>
  <si>
    <t>2.0 BlueHDi 150 S&amp;S</t>
  </si>
  <si>
    <t>2.0 BlueHDi 180 S&amp;S EAT6</t>
  </si>
  <si>
    <t>1.6 BlueHDi 95</t>
  </si>
  <si>
    <t>85 KW</t>
  </si>
  <si>
    <t>110 KW</t>
  </si>
  <si>
    <t>128 KW</t>
  </si>
  <si>
    <t>70 KW</t>
  </si>
  <si>
    <t>Max. teljesítmény</t>
  </si>
  <si>
    <t xml:space="preserve">1.6 BlueHDi S&amp;S 115 </t>
  </si>
  <si>
    <t xml:space="preserve">2.0 BlueHDi S&amp;S 150 </t>
  </si>
  <si>
    <t xml:space="preserve">2.0 BlueHDi S&amp;S EAT6 180 </t>
  </si>
  <si>
    <t xml:space="preserve">1.6 BlueHDi 95 </t>
  </si>
  <si>
    <t xml:space="preserve">2.0 BlueHDi S&amp;S 180 </t>
  </si>
  <si>
    <t>VTi 98</t>
  </si>
  <si>
    <t xml:space="preserve">VTi 98  </t>
  </si>
  <si>
    <t>1.6 VTi 98</t>
  </si>
  <si>
    <t>3,6/95</t>
  </si>
  <si>
    <r>
      <t>Most metálfényezéssel és City csomaggal, felár nélkül!</t>
    </r>
    <r>
      <rPr>
        <b/>
        <vertAlign val="superscript"/>
        <sz val="16"/>
        <color theme="0"/>
        <rFont val="Citroen"/>
        <charset val="238"/>
      </rPr>
      <t>1</t>
    </r>
  </si>
  <si>
    <r>
      <t>Most 3D Style és Safety &amp; Drive Assist csomagokkal,                                     felár nélkül!</t>
    </r>
    <r>
      <rPr>
        <b/>
        <vertAlign val="superscript"/>
        <sz val="16"/>
        <color theme="0"/>
        <rFont val="Citroen"/>
        <charset val="238"/>
      </rPr>
      <t>1</t>
    </r>
  </si>
  <si>
    <r>
      <t>Most Safety &amp; Drive Assist csomaggal és üvegtetővel, felár nélkül!</t>
    </r>
    <r>
      <rPr>
        <b/>
        <vertAlign val="superscript"/>
        <sz val="16"/>
        <color theme="0"/>
        <rFont val="Citroen"/>
        <charset val="238"/>
      </rPr>
      <t>1</t>
    </r>
  </si>
  <si>
    <r>
      <rPr>
        <strike/>
        <sz val="14"/>
        <color theme="0"/>
        <rFont val="Citroen"/>
        <charset val="238"/>
      </rPr>
      <t>280 000</t>
    </r>
    <r>
      <rPr>
        <sz val="14"/>
        <color theme="0"/>
        <rFont val="Citroen"/>
        <charset val="238"/>
      </rPr>
      <t xml:space="preserve">   </t>
    </r>
    <r>
      <rPr>
        <b/>
        <sz val="14"/>
        <color theme="0"/>
        <rFont val="Citroen"/>
        <charset val="238"/>
      </rPr>
      <t>0</t>
    </r>
    <r>
      <rPr>
        <b/>
        <vertAlign val="superscript"/>
        <sz val="14"/>
        <color theme="0"/>
        <rFont val="Citroen"/>
        <charset val="238"/>
      </rPr>
      <t>***</t>
    </r>
  </si>
  <si>
    <r>
      <rPr>
        <strike/>
        <sz val="14"/>
        <color theme="0"/>
        <rFont val="Citroen"/>
        <charset val="238"/>
      </rPr>
      <t>135 000</t>
    </r>
    <r>
      <rPr>
        <sz val="14"/>
        <color theme="0"/>
        <rFont val="Citroen"/>
        <charset val="238"/>
      </rPr>
      <t xml:space="preserve">   </t>
    </r>
    <r>
      <rPr>
        <b/>
        <sz val="14"/>
        <color theme="0"/>
        <rFont val="Citroen"/>
        <charset val="238"/>
      </rPr>
      <t>0</t>
    </r>
    <r>
      <rPr>
        <b/>
        <vertAlign val="superscript"/>
        <sz val="14"/>
        <color theme="0"/>
        <rFont val="Citroen"/>
        <charset val="238"/>
      </rPr>
      <t>***</t>
    </r>
  </si>
  <si>
    <r>
      <t>400 000</t>
    </r>
    <r>
      <rPr>
        <b/>
        <sz val="14"/>
        <color theme="0"/>
        <rFont val="Citroen"/>
        <charset val="238"/>
      </rPr>
      <t xml:space="preserve"> 0</t>
    </r>
    <r>
      <rPr>
        <b/>
        <vertAlign val="superscript"/>
        <sz val="14"/>
        <color theme="0"/>
        <rFont val="Citroen"/>
        <charset val="238"/>
      </rPr>
      <t>***</t>
    </r>
  </si>
  <si>
    <r>
      <t>370 000</t>
    </r>
    <r>
      <rPr>
        <sz val="14"/>
        <color theme="0"/>
        <rFont val="Citroen"/>
        <charset val="238"/>
      </rPr>
      <t xml:space="preserve"> </t>
    </r>
    <r>
      <rPr>
        <b/>
        <sz val="14"/>
        <color theme="0"/>
        <rFont val="Citroen"/>
        <charset val="238"/>
      </rPr>
      <t>0</t>
    </r>
    <r>
      <rPr>
        <b/>
        <vertAlign val="superscript"/>
        <sz val="14"/>
        <color theme="0"/>
        <rFont val="Citroen"/>
        <charset val="238"/>
      </rPr>
      <t>***</t>
    </r>
  </si>
  <si>
    <r>
      <t>95 000</t>
    </r>
    <r>
      <rPr>
        <sz val="14"/>
        <color theme="0"/>
        <rFont val="Citroen"/>
        <charset val="238"/>
      </rPr>
      <t xml:space="preserve"> </t>
    </r>
    <r>
      <rPr>
        <b/>
        <sz val="14"/>
        <color theme="0"/>
        <rFont val="Citroen"/>
        <charset val="238"/>
      </rPr>
      <t xml:space="preserve"> 0</t>
    </r>
    <r>
      <rPr>
        <b/>
        <vertAlign val="superscript"/>
        <sz val="14"/>
        <color theme="0"/>
        <rFont val="Citroen"/>
        <charset val="238"/>
      </rPr>
      <t>***</t>
    </r>
  </si>
  <si>
    <r>
      <t>155 000</t>
    </r>
    <r>
      <rPr>
        <b/>
        <sz val="14"/>
        <color theme="0"/>
        <rFont val="Citroen"/>
        <charset val="238"/>
      </rPr>
      <t xml:space="preserve"> 0</t>
    </r>
    <r>
      <rPr>
        <b/>
        <vertAlign val="superscript"/>
        <sz val="14"/>
        <color theme="0"/>
        <rFont val="Citroen"/>
        <charset val="238"/>
      </rPr>
      <t>***</t>
    </r>
  </si>
  <si>
    <r>
      <t>- USB, AUX csatlakozók, Bluetooth</t>
    </r>
    <r>
      <rPr>
        <i/>
        <sz val="14"/>
        <rFont val="Citroen"/>
        <charset val="238"/>
      </rPr>
      <t xml:space="preserve"> telefonkihangosító</t>
    </r>
  </si>
  <si>
    <t>Mirror Screen rendszer</t>
  </si>
  <si>
    <t>Ködfényszórók statikus irányfénnyel</t>
  </si>
  <si>
    <t>Új CITROËN C-Elysée</t>
  </si>
  <si>
    <t>2017 májusi gyártástól érvényes típuskódok</t>
  </si>
  <si>
    <t>1.2 PureTech</t>
  </si>
  <si>
    <r>
      <t>1199 cm</t>
    </r>
    <r>
      <rPr>
        <vertAlign val="superscript"/>
        <sz val="14"/>
        <rFont val="Citroen"/>
        <charset val="238"/>
      </rPr>
      <t>3</t>
    </r>
    <r>
      <rPr>
        <sz val="14"/>
        <rFont val="Citroen"/>
        <charset val="238"/>
      </rPr>
      <t xml:space="preserve">                                         82 LE</t>
    </r>
  </si>
  <si>
    <t>1CM3A4HKQ5K0A0C1</t>
  </si>
  <si>
    <t>1.6 BlueHDi</t>
  </si>
  <si>
    <r>
      <t>1560 cm</t>
    </r>
    <r>
      <rPr>
        <vertAlign val="superscript"/>
        <sz val="14"/>
        <rFont val="Citroen"/>
        <charset val="238"/>
      </rPr>
      <t>3</t>
    </r>
    <r>
      <rPr>
        <sz val="14"/>
        <rFont val="Citroen"/>
        <charset val="238"/>
      </rPr>
      <t xml:space="preserve">                                 100 LE</t>
    </r>
  </si>
  <si>
    <t>1CM3A4HKE5K0A0C1</t>
  </si>
  <si>
    <t>1CM3A4KKQ5K0A0C1</t>
  </si>
  <si>
    <t>1.6 VTi</t>
  </si>
  <si>
    <r>
      <t>1587 cm</t>
    </r>
    <r>
      <rPr>
        <vertAlign val="superscript"/>
        <sz val="14"/>
        <rFont val="Citroen"/>
        <charset val="238"/>
      </rPr>
      <t>3</t>
    </r>
    <r>
      <rPr>
        <sz val="14"/>
        <rFont val="Citroen"/>
        <charset val="238"/>
      </rPr>
      <t xml:space="preserve">                                 115 LE</t>
    </r>
  </si>
  <si>
    <t>1CM3A4KEF5K0A0C1</t>
  </si>
  <si>
    <t>1CM3A4KKE5K0A0C1</t>
  </si>
  <si>
    <t>1CM3A4NKQ5K0A0C1</t>
  </si>
  <si>
    <t>1CM3A4NEF5K0A0C1</t>
  </si>
  <si>
    <t>1.6 VTi EAT6</t>
  </si>
  <si>
    <t>1CM3A4NEFMK0A0C1</t>
  </si>
  <si>
    <t>1CM3A4NKE5K0A0C1</t>
  </si>
  <si>
    <t xml:space="preserve">*Minden 2017. 04. 18. után megrendelt, magánügyfél számára új autóként értékesített Új CitroënC-Elysée személygépkocsi vásárlása esetén a 2 év szerződéses gyári jótállás mellé most + 3 év kiterjesztett EssentialDrive szerződéses jótállást adunk ajándékba. Az EssentialDrive szerződés keretében nyújtott jótállás a 2 éves szerződéses gyári jótálláson túl érvényes, a gyári szerződéses jótállással megegyező szolgáltatásokat tartalmaz, és az autó első tulajdonosának történő átadásától számított 5 évig vagy 100 000 km-ig (amelyiket előbb eléri az autó) érvényes. Az akció visszavonásig érvényes.
**A gyári szerződéses jótállás és az EssentialDrive szerződés keretében nyújtott jótállás szolgáltatásai kizárólag abban az esetben vehetők igénybe, ha az adásvételi szerződésben, a Szerviz- és Garanciafüzetben és a Szolgáltatási Szerződésben foglalt feltételek és körülmények egyidejűleg teljesülnek.
</t>
  </si>
  <si>
    <t>2017 májusi gyártástól érvényes felszereltség</t>
  </si>
  <si>
    <t>ABS, ESP, kipörgésgátló, vészfékrásegítés, elektronikus fékerő elosztó, automata vészvillogó</t>
  </si>
  <si>
    <t>Isofix rögzítési pontok hátul (2db)</t>
  </si>
  <si>
    <t>Vezető- és utasoldali légzsák, oldallégzsák</t>
  </si>
  <si>
    <t>Indirekt keréknyomás-ellenőrző rendszer</t>
  </si>
  <si>
    <t>AB11</t>
  </si>
  <si>
    <t>Riasztóberendezés és 2 db távirányítós kulcs</t>
  </si>
  <si>
    <t>Fedélzeti számítógép, külsőhőmérséklet-kijelző</t>
  </si>
  <si>
    <t>Magasságban állítható kormányoszlop, állítható magasságú vezetőülés</t>
  </si>
  <si>
    <t>Szivargyújtó és hamutál</t>
  </si>
  <si>
    <t>Fix hátsó üléspad, fejtámlák nélkül</t>
  </si>
  <si>
    <t>Osztottan dönthető hátsó üléspad, teljes értékű hátsó fejtámlákkal</t>
  </si>
  <si>
    <t xml:space="preserve">Bőrbevonatú kormánykerék és bőr váltógomb </t>
  </si>
  <si>
    <t>Manuális klímaberendezés digitállis kijelzővel</t>
  </si>
  <si>
    <t>LW02</t>
  </si>
  <si>
    <t>Tolatóradar, tolatókamera és érintőképernyő (WLL8)</t>
  </si>
  <si>
    <t>Rádióelőkészítés: antenna és kábelezés</t>
  </si>
  <si>
    <t>MP3 kompatibilis rádió-CD és 2 hangszóró</t>
  </si>
  <si>
    <t>WLL5</t>
  </si>
  <si>
    <t>Kormányoszlopról vezérelhető MP3 kompatibilis rádió-CD, USB csatlakozó, Bluetooth kihangosító és 4 hangszóró</t>
  </si>
  <si>
    <t>WLL8</t>
  </si>
  <si>
    <t>Érintőképernyő, rádió, Bluetooth kihangosító, USB csatlakozó</t>
  </si>
  <si>
    <t>WLL9</t>
  </si>
  <si>
    <t>3D navigáció, érintőképernyő, rádió, Bluetooth kihangosító, USB csatlakozó</t>
  </si>
  <si>
    <t>MEGJELENÉS</t>
  </si>
  <si>
    <t>15" acél keréktárcsa, "Whaletail" dísztárcsa és defektjavító készlet</t>
  </si>
  <si>
    <t>15" acél keréktárcsa, "Asterodea" dísztárcsa és defektjavító készlet</t>
  </si>
  <si>
    <t>16" acél keréktárcsa, "Steel&amp;Style" dísztárcsa és defektjavító készlet</t>
  </si>
  <si>
    <t>ZH38</t>
  </si>
  <si>
    <t>Szükség pótkerék (1.6 BlueHDi motorhoz)</t>
  </si>
  <si>
    <t>ZH75</t>
  </si>
  <si>
    <t>15" Gyoza alumínium keréktárcsa, teljes értékű acéltárcsa pótkerékkel (1.2 PureTech és 1.6 VTi benzin motorokhoz)</t>
  </si>
  <si>
    <t>ZH6S</t>
  </si>
  <si>
    <t>15" Gyoza alumínium keréktárcsa, szükség pótkerékkel (1.6 BlueHDi motorhoz)</t>
  </si>
  <si>
    <t>ZHEN</t>
  </si>
  <si>
    <t>16" acél keréktárcsa és 15" teljesértékű pótkerék (1.2 PureTech és 1.6 VTi benzin motorokhoz)</t>
  </si>
  <si>
    <t>16" acél keréktárcsa és szükség pótkerék (1.6 BlueHDi motorhoz)</t>
  </si>
  <si>
    <t>ZH1L</t>
  </si>
  <si>
    <t>16" San Diego alumínium keréktárcsa, teljes értékű 15" acéltárcsa pótkerékkel (1.2 PureTech és 1.6 VTi benzin motorokhoz)</t>
  </si>
  <si>
    <t>16" San Diego alumínium keréktárcsa, szükség pótkerékkel (1.6 BlueHDi motorhoz)</t>
  </si>
  <si>
    <t>Krómkeretes műszeregység (kilométer óra és fordulatszám mérő)</t>
  </si>
  <si>
    <t>Narancs megvilágítású középső műszeregység kijelző</t>
  </si>
  <si>
    <t>Fehér megvilágítású középső műszeregység kijelző</t>
  </si>
  <si>
    <t>Matt Sunsilver műszerfal díszítés</t>
  </si>
  <si>
    <t>Fényes Sunsilver műszerfal díszítés</t>
  </si>
  <si>
    <t>S: WLL5-8-9</t>
  </si>
  <si>
    <t>JB04</t>
  </si>
  <si>
    <t xml:space="preserve">Könyöklő rakodórekesszel elöl </t>
  </si>
  <si>
    <t>Külső krómdíszítés az ablakoknál és az első lökhárítón</t>
  </si>
  <si>
    <t>04FX</t>
  </si>
  <si>
    <t>Bőr-szövet kárpit</t>
  </si>
  <si>
    <t>ONXY</t>
  </si>
  <si>
    <t>Fekete Onyx fényezés</t>
  </si>
  <si>
    <r>
      <rPr>
        <vertAlign val="superscript"/>
        <sz val="8"/>
        <rFont val="Citroen"/>
        <charset val="238"/>
      </rPr>
      <t>1</t>
    </r>
    <r>
      <rPr>
        <sz val="8"/>
        <rFont val="Citroen"/>
        <charset val="238"/>
      </rPr>
      <t xml:space="preserve"> A szélvédő alsó részét fűti, az ablaktörlő alatti sávban található a fűtőszál</t>
    </r>
  </si>
  <si>
    <t>VTi 115 EAT6</t>
  </si>
  <si>
    <t>9,2/5,3/6,8/157</t>
  </si>
  <si>
    <t>16''-os DARWIN könnyűfém keréktárcsák ideiglenes pótkerékkel (csak BlueHDi motorokhoz)</t>
  </si>
  <si>
    <t>ZH5E</t>
  </si>
  <si>
    <t>16''-os RAY gyémántfényű könnyűfém keréktárcsák ideiglenes pótkerékkel (csak BlueHDi motorokhoz)</t>
  </si>
  <si>
    <t>16''-os RAY gyémántfényű könnyűfém keréktárcsák pótkerékkel (csak a PureTech 110 motorhoz)</t>
  </si>
  <si>
    <t>17''-os MIAMI könnyűfém keréktárcsák pótkerékkel (csak a PureTech 110 motorhoz)</t>
  </si>
  <si>
    <t>17''-os MIAMI könnyűfém ideiglenes pótkerékkel (csak BlueHDi motorokhoz)</t>
  </si>
  <si>
    <t>16"-os DARWIN könnyűfém keréktárcsák</t>
  </si>
  <si>
    <t>4,6/3,4/3,9/101</t>
  </si>
  <si>
    <t>LT03</t>
  </si>
  <si>
    <r>
      <t xml:space="preserve">Belső hangulat </t>
    </r>
    <r>
      <rPr>
        <b/>
        <sz val="16"/>
        <rFont val="Citroen"/>
        <charset val="238"/>
      </rPr>
      <t xml:space="preserve">"METROPOLITAN GREY": </t>
    </r>
    <r>
      <rPr>
        <sz val="16"/>
        <rFont val="Citroen"/>
        <charset val="238"/>
      </rPr>
      <t>szürke Stripe szövet sárga díszvarrással, szövet műszerfalbetét, zsebek az első ülések hátoldalán, textilbetétek az ajtókönyöklőknél. Feel: bőrbevonatú kormánykerék, krómdíszítésű műszerpanel és szellőzők, szekvenciális első-hátsó elektromos ablakemelők, műbőr ajtóbehúzó pántok</t>
    </r>
  </si>
  <si>
    <r>
      <t xml:space="preserve">Belső hangulat </t>
    </r>
    <r>
      <rPr>
        <b/>
        <sz val="16"/>
        <rFont val="Citroen"/>
        <charset val="238"/>
      </rPr>
      <t xml:space="preserve">"URBAN RED": </t>
    </r>
    <r>
      <rPr>
        <sz val="16"/>
        <rFont val="Citroen"/>
        <charset val="238"/>
      </rPr>
      <t>szürke Capsule szövet piros díszvarrással, fekete műbőr műszerfalbetét piros díszítésekkel, zsebek az első ülések hátoldalán, textilbetétek az ajtókönyöklőknél. Feel: bőrbevonatú kormánykerék, krómdíszítésű műszerpanel és szellőzők, szekvenciális első-hátsó elektromos ablakemelők, műbőr ajtóbehúzó pántok</t>
    </r>
  </si>
  <si>
    <r>
      <t xml:space="preserve">Belső hangulat </t>
    </r>
    <r>
      <rPr>
        <b/>
        <sz val="16"/>
        <rFont val="Citroen"/>
        <charset val="238"/>
      </rPr>
      <t xml:space="preserve">"HYPE COLORADO": </t>
    </r>
    <r>
      <rPr>
        <sz val="16"/>
        <rFont val="Citroen"/>
        <charset val="238"/>
      </rPr>
      <t>fekete Chevrons szövet dohánybarna műbőr betétekkel, dohánybarna műbőr műszerfalbetét díszvarrással, zsebek az első ülések hátoldalán, műbőr betétek az ajtókönyöklőknél, lehajtható kartámasz a vezetőülésnél, szőnyeggarnitúra. Feel: bőrbevonatú kormánykerék (két tónusú), krómdíszítésű műszerpanel és szellőzők, szekvenciális első-hátsó elektromos ablakemelők, műbőr ajtóbehúzó pántok</t>
    </r>
  </si>
  <si>
    <t>Elektromos ablakemelők elöl-hátul, szekvenciális vezérléssel + textilbetétek az ajtókönyöklőknél + műbőr ajtóbehúzó pántok</t>
  </si>
  <si>
    <t>45 000 / Belső hangulatok</t>
  </si>
  <si>
    <t>D403</t>
  </si>
  <si>
    <t>Pótkerék (szükségkerék: 125/85R16) a dízelmotoros változatokhoz</t>
  </si>
  <si>
    <t>Pótkerék (185/65R15) a benzines változatokhoz</t>
  </si>
  <si>
    <r>
      <t xml:space="preserve">17"-os "CROSS" könnyűfém keréktárcsák (205/50R17)  </t>
    </r>
    <r>
      <rPr>
        <sz val="14"/>
        <rFont val="Citroen"/>
        <charset val="238"/>
      </rPr>
      <t xml:space="preserve">  Puretech 110 S&amp;S EAT6 motor esetén széria pótkerékkel (RS03)</t>
    </r>
  </si>
  <si>
    <r>
      <t xml:space="preserve">17"-os "CROSS" fekete könnyűfém keréktárcsák (205/50R17)   </t>
    </r>
    <r>
      <rPr>
        <sz val="14"/>
        <rFont val="Citroen"/>
        <charset val="238"/>
      </rPr>
      <t>Puretech 110 S&amp;S EAT6 motor esetén széria pótkerékkel (RS03)</t>
    </r>
  </si>
  <si>
    <r>
      <t>Fűthető első ülések és fűthető első szélvédő</t>
    </r>
    <r>
      <rPr>
        <vertAlign val="superscript"/>
        <sz val="11"/>
        <rFont val="Citroen"/>
        <charset val="238"/>
      </rPr>
      <t xml:space="preserve">1 </t>
    </r>
    <r>
      <rPr>
        <sz val="11"/>
        <rFont val="Citroen"/>
        <charset val="238"/>
      </rPr>
      <t xml:space="preserve"> (világos színű kárpittal - 8JFZ - nem rendelhető)</t>
    </r>
  </si>
  <si>
    <t>Fűthető első ülések (világos színű kárpittal - 8JFZ - nem rendelhető)</t>
  </si>
  <si>
    <t>Világos WAXE szövet kárpit</t>
  </si>
  <si>
    <t>8JFZ</t>
  </si>
  <si>
    <t>Új CITROËN C-Elysée (2017 májusi gyártástól)</t>
  </si>
  <si>
    <t>Megnövelt hasznos terhelhetőség, 25 mm-el magasabb hasmagasság és alsó motorvédő lemez</t>
  </si>
  <si>
    <t>16"-os acél keréktrácsák, Spyke dísztárcsákkal (215/65 R16 méretű gumiabroncsok, 2.0 BlueHDI 180 EAT6 motor esetén 17"-os acél keréktárcsák)</t>
  </si>
  <si>
    <t>2017. októberi gyártástól érvényes árlista</t>
  </si>
  <si>
    <t>1CB6A5HQA5B0A013</t>
  </si>
  <si>
    <t>1CB6A5HKQ5B0A013</t>
  </si>
  <si>
    <t>1CB6A5EQA5B0A013</t>
  </si>
  <si>
    <t>1CB6A5NKQ5B0A013</t>
  </si>
  <si>
    <t>1CB6A5NCZQB0A013</t>
  </si>
  <si>
    <t>1CB6A5HKMJB0A013</t>
  </si>
  <si>
    <t>1CB6A5NKMJB0A013</t>
  </si>
  <si>
    <t>1CB6A5NKEJB0A013</t>
  </si>
  <si>
    <t>ÚJ CITROËN C3 (2017. októberi gyártásig)</t>
  </si>
  <si>
    <t>ÚJ CITROËN C3 (2017. októberi gyártástól)</t>
  </si>
  <si>
    <t>Esőérzékelő, automata fényszóró</t>
  </si>
  <si>
    <t>ISOFIX rögzítési pontok (2 db hátul)</t>
  </si>
  <si>
    <t>NB08</t>
  </si>
  <si>
    <r>
      <rPr>
        <b/>
        <sz val="16"/>
        <rFont val="Citroen"/>
        <charset val="238"/>
      </rPr>
      <t>Citroën ConnectedCAM™</t>
    </r>
    <r>
      <rPr>
        <sz val="16"/>
        <rFont val="Citroen"/>
        <charset val="238"/>
      </rPr>
      <t xml:space="preserve"> : beépített HD kamera GPS modullal, 16GB belső memóriával + elektrokróm belső visszapillantótükör. Feel: Kilátás csomaggal és ködfényszóróval együtt.</t>
    </r>
  </si>
  <si>
    <r>
      <t xml:space="preserve">Kilátás csomag </t>
    </r>
    <r>
      <rPr>
        <sz val="16"/>
        <rFont val="Citroen"/>
        <charset val="238"/>
      </rPr>
      <t>(Esőérzékelős ablaktörlő, automata fényszóró, hazakísérő fény)</t>
    </r>
  </si>
  <si>
    <r>
      <rPr>
        <b/>
        <sz val="16"/>
        <rFont val="Citroen"/>
        <charset val="238"/>
      </rPr>
      <t>Biztonság csomag</t>
    </r>
    <r>
      <rPr>
        <sz val="16"/>
        <rFont val="Citroen"/>
        <charset val="238"/>
      </rPr>
      <t xml:space="preserve"> (Aktív vészfékező rendszer + csökkenő figyelmet érzékelő rendszer + Smart Beam aktív fényszóró-vezérlés + elektrokróm belső tükör)</t>
    </r>
  </si>
  <si>
    <t>2017. október gyártástól érvényes árlista</t>
  </si>
  <si>
    <t>2017. májustól októberig gyártott gépkocsikra érvényes árlista</t>
  </si>
  <si>
    <t>Kulcs nélküli nyitás-zárás</t>
  </si>
  <si>
    <r>
      <t xml:space="preserve">Sötétített hátsó oldalablakok </t>
    </r>
    <r>
      <rPr>
        <i/>
        <sz val="14.5"/>
        <rFont val="Citroen"/>
        <charset val="238"/>
      </rPr>
      <t xml:space="preserve"> (FEEL: 3D Style csomag esetén széria)</t>
    </r>
  </si>
  <si>
    <r>
      <t xml:space="preserve">Sötétített hátsó szélvédő   </t>
    </r>
    <r>
      <rPr>
        <i/>
        <sz val="14.5"/>
        <rFont val="Citroen"/>
        <charset val="238"/>
      </rPr>
      <t>(FEEL: 3D Style csomag, vagy motoros csomagtérfedél esetén széria)</t>
    </r>
  </si>
  <si>
    <t>1CMSA5HE9F01A060</t>
  </si>
  <si>
    <r>
      <t>1CMSA5HE9F01A06</t>
    </r>
    <r>
      <rPr>
        <b/>
        <sz val="22"/>
        <rFont val="Citroen"/>
        <charset val="238"/>
      </rPr>
      <t>0</t>
    </r>
  </si>
  <si>
    <t>Grip Control intelligen kipörgésgátló és 17"-os alumínium keréktárcsák  (négyévszakos/téli gumiabroncs 3MPFS jelzéssel)</t>
  </si>
  <si>
    <t>1CB9AFGCK504A841</t>
  </si>
  <si>
    <t>1CB9AFGCA504A841</t>
  </si>
  <si>
    <t>1CB9AFGKE504A041</t>
  </si>
  <si>
    <t>1CB9AFSKE504A041</t>
  </si>
  <si>
    <t>1CB9AFGKES04A041</t>
  </si>
  <si>
    <t>1CB9AFGKDK04A041</t>
  </si>
  <si>
    <t>1CB9AFSKDK04A041</t>
  </si>
  <si>
    <t>2017 októberi gyártástól</t>
  </si>
  <si>
    <r>
      <rPr>
        <b/>
        <sz val="16"/>
        <rFont val="Citroen"/>
        <charset val="238"/>
      </rPr>
      <t>Tetőszín:</t>
    </r>
    <r>
      <rPr>
        <sz val="16"/>
        <rFont val="Citroen"/>
        <charset val="238"/>
      </rPr>
      <t xml:space="preserve"> a karosszéria színében</t>
    </r>
  </si>
  <si>
    <r>
      <rPr>
        <b/>
        <sz val="16"/>
        <rFont val="Citroen"/>
        <charset val="238"/>
      </rPr>
      <t>Tetőszín:</t>
    </r>
    <r>
      <rPr>
        <sz val="16"/>
        <rFont val="Citroen"/>
        <charset val="238"/>
      </rPr>
      <t xml:space="preserve"> Onyx fekete (azonos színű ködfészóró-keretekkel és tükörházakkal)</t>
    </r>
  </si>
  <si>
    <r>
      <rPr>
        <b/>
        <sz val="16"/>
        <rFont val="Citroen"/>
        <charset val="238"/>
      </rPr>
      <t xml:space="preserve">Tetőszín: </t>
    </r>
    <r>
      <rPr>
        <sz val="16"/>
        <rFont val="Citroen"/>
        <charset val="238"/>
      </rPr>
      <t>Opálfehér (azonos színű ködfészóró-keretekkel és tükörházakkal)</t>
    </r>
  </si>
  <si>
    <r>
      <rPr>
        <b/>
        <sz val="16"/>
        <rFont val="Citroen"/>
        <charset val="238"/>
      </rPr>
      <t xml:space="preserve">Tetőszín: </t>
    </r>
    <r>
      <rPr>
        <sz val="16"/>
        <rFont val="Citroen"/>
        <charset val="238"/>
      </rPr>
      <t>Rally piros (azonos színű ködfészóró-keretekkel és tükörházakkal)</t>
    </r>
  </si>
  <si>
    <r>
      <rPr>
        <b/>
        <vertAlign val="superscript"/>
        <sz val="13"/>
        <rFont val="Citroen"/>
        <charset val="238"/>
      </rPr>
      <t>1</t>
    </r>
    <r>
      <rPr>
        <b/>
        <sz val="13"/>
        <rFont val="Citroen"/>
        <charset val="238"/>
      </rPr>
      <t xml:space="preserve"> Az ajánlat a magánügyfelek által leadott megrendelésekre érvényes 2017. szeptember 1-től visszavonásig.</t>
    </r>
  </si>
  <si>
    <t>*** Az ajánlat a magánügyfelek által leadott megrendelésekre érvényes 2017. szeptember 1-től visszavonásig.</t>
  </si>
  <si>
    <r>
      <t>345 000</t>
    </r>
    <r>
      <rPr>
        <b/>
        <sz val="14"/>
        <color theme="0"/>
        <rFont val="Citroen"/>
        <charset val="238"/>
      </rPr>
      <t xml:space="preserve"> 0</t>
    </r>
    <r>
      <rPr>
        <b/>
        <vertAlign val="superscript"/>
        <sz val="14"/>
        <color theme="0"/>
        <rFont val="Citroen"/>
        <charset val="238"/>
      </rPr>
      <t>***</t>
    </r>
  </si>
  <si>
    <r>
      <t>315 000</t>
    </r>
    <r>
      <rPr>
        <sz val="14"/>
        <color theme="0"/>
        <rFont val="Citroen"/>
        <charset val="238"/>
      </rPr>
      <t xml:space="preserve"> </t>
    </r>
    <r>
      <rPr>
        <b/>
        <sz val="14"/>
        <color theme="0"/>
        <rFont val="Citroen"/>
        <charset val="238"/>
      </rPr>
      <t>0</t>
    </r>
    <r>
      <rPr>
        <b/>
        <vertAlign val="superscript"/>
        <sz val="14"/>
        <color theme="0"/>
        <rFont val="Citroen"/>
        <charset val="238"/>
      </rPr>
      <t>***</t>
    </r>
  </si>
  <si>
    <t>Aktív vészfékező rendszer</t>
  </si>
  <si>
    <t>Biztonság csomag</t>
  </si>
  <si>
    <r>
      <rPr>
        <strike/>
        <sz val="16"/>
        <color theme="0"/>
        <rFont val="Citroen"/>
        <charset val="238"/>
      </rPr>
      <t>95 000</t>
    </r>
    <r>
      <rPr>
        <sz val="16"/>
        <color theme="0"/>
        <rFont val="Citroen"/>
        <charset val="238"/>
      </rPr>
      <t xml:space="preserve">   0***</t>
    </r>
  </si>
  <si>
    <r>
      <rPr>
        <b/>
        <sz val="14.5"/>
        <rFont val="Citroen"/>
        <charset val="238"/>
      </rPr>
      <t>Levanzo Blue (kék és fekete) szövetkárpitozás</t>
    </r>
    <r>
      <rPr>
        <sz val="14.5"/>
        <rFont val="Citroen"/>
        <charset val="238"/>
      </rPr>
      <t>, gyöngyházfényű szürke műszerfal krómdíszítéssel, előredönthető támlájú első utasülés, elektromos deréktámaszok és masszázsfunkció az első üléseken, rakodórekeszek az első ülések alatt, krómdíszítésű küszöbök elöl, lézergravírozott első ajtóbehúzók, LED belső világítás, megvilágított belső kilincsek,  LIVE: hosszirányban állítható hátsó ülések</t>
    </r>
  </si>
  <si>
    <t>140000*</t>
  </si>
  <si>
    <t>Tolatóradar (Feel felszereltségnél WLL5 opcióval)*</t>
  </si>
  <si>
    <t>40000*</t>
  </si>
  <si>
    <t>15" teljesértékű pótkerék acél tárcsával (1.2 PureTech és 1.6 VTi benzin motorokhoz)*</t>
  </si>
  <si>
    <t>Grip Control intelligen kipörgésgátló és 17"-os alumínium keréktárcsák (1.6 BlueHDi 95Le motorhoz nem rendelhető) - (négyévszakos/téli gumiabroncs 3MPFS jelzéssel)</t>
  </si>
  <si>
    <t xml:space="preserve">Citroën Connect rádió 6 hangszóróval, Mirror Screen funkcióval </t>
  </si>
  <si>
    <t>1CH5AFJKDKK0A0C3</t>
  </si>
  <si>
    <t>1CH5AFMKDKK0A0C3</t>
  </si>
  <si>
    <t>1CH5AFPKDKK0A0C3</t>
  </si>
  <si>
    <t>1CH5AFJKDQK0A0C3</t>
  </si>
  <si>
    <t>1CH5AFMKDQK0A0C3</t>
  </si>
  <si>
    <t>1CH5AFPKDQK0A0C3</t>
  </si>
  <si>
    <t>1CH5AFMKBKK0A0C3</t>
  </si>
  <si>
    <t>1CH5AFPKBKK0A0C3</t>
  </si>
  <si>
    <t>1CH5AFMKBQK0A0C3</t>
  </si>
  <si>
    <t>1CH5AFPKBQK0A0C3</t>
  </si>
  <si>
    <t>1CH5AFMKNQJ0A0C3</t>
  </si>
  <si>
    <t>1CH5AFJKEJK0A0C3</t>
  </si>
  <si>
    <t>CITROËN C4 Cactus (2016. májusi gyártástól)</t>
  </si>
  <si>
    <t>CITROËN C4 PICASSO (2017. októberi gyártástól)</t>
  </si>
  <si>
    <t>1CH5CLKKEJK0A0C3</t>
  </si>
  <si>
    <t>1CH5CLKKDKK0A0C3</t>
  </si>
  <si>
    <t>1CH5CLNKDKK0A0C3</t>
  </si>
  <si>
    <t>1CH5CLQKDKK0A0C3</t>
  </si>
  <si>
    <t>1CH5CLKKDQK0A0C3</t>
  </si>
  <si>
    <t>1CH5CLNKDQK0A0C3</t>
  </si>
  <si>
    <t>1CH5CLQKDQK0A0C3</t>
  </si>
  <si>
    <t>1CH5CLNKBKK0A0C3</t>
  </si>
  <si>
    <t>1CH5CLQKBKK0A0C3</t>
  </si>
  <si>
    <t>1CH5CLNKBQK0A0C3</t>
  </si>
  <si>
    <t>1CH5CLQKBQK0A0C3</t>
  </si>
  <si>
    <t>1CH5CLNKNQJ0A0C3</t>
  </si>
  <si>
    <t>CITROËN GRAND C4 PICASSO (2017. októberi gyártástól)</t>
  </si>
  <si>
    <t>ÚJ CITROËN C4 PICASSO (2016. szeptemberi gyártástól 2017. októberi gyártásig)</t>
  </si>
  <si>
    <t>ÚJ CITROËN GRAND C4 PICASSO  (2016. szeptemberi gyártástól 2017. októberi gyártásig)</t>
  </si>
  <si>
    <r>
      <t xml:space="preserve">sebességtábla felismerő rendszer, aktív sávtartó asszisztens, csökkenő figyelmet érzékelő rendszer, aktív fényszóróvezérlés, elektrokróm belső tükör, adaptív sebességszabályozó berendezés (tempomat), </t>
    </r>
    <r>
      <rPr>
        <b/>
        <sz val="14.5"/>
        <rFont val="Citroen"/>
        <charset val="238"/>
      </rPr>
      <t>Active Safety Brake</t>
    </r>
    <r>
      <rPr>
        <sz val="14.5"/>
        <rFont val="Citroen"/>
        <charset val="238"/>
      </rPr>
      <t xml:space="preserve"> városi vészfékező rendszer.  </t>
    </r>
    <r>
      <rPr>
        <i/>
        <sz val="12"/>
        <rFont val="Citroen"/>
        <charset val="238"/>
      </rPr>
      <t>Az elektrokróm belső tükör a SHINE esetében szériatratozék.</t>
    </r>
  </si>
  <si>
    <r>
      <t xml:space="preserve">sebességtábla felismerő rendszer, aktív sávtartó asszisztens, csökkenő figyelmet érzékelő rendszer, aktív fényszóróvezérlés, elektrokróm belső tükör, adaptív sebességszabályozó berendezés (tempomat) STOP FUNKCIÓVAL, </t>
    </r>
    <r>
      <rPr>
        <b/>
        <sz val="14.5"/>
        <rFont val="Citroen"/>
        <charset val="238"/>
      </rPr>
      <t>Active Safety Brake</t>
    </r>
    <r>
      <rPr>
        <sz val="14.5"/>
        <rFont val="Citroen"/>
        <charset val="238"/>
      </rPr>
      <t xml:space="preserve"> városi vészfékező rendszer.  </t>
    </r>
    <r>
      <rPr>
        <i/>
        <sz val="12"/>
        <rFont val="Citroen"/>
        <charset val="238"/>
      </rPr>
      <t>Az elektrokróm belső tükör a SHINE esetében szériatartozék.</t>
    </r>
  </si>
  <si>
    <r>
      <t>CITROËN C3 Picasso</t>
    </r>
    <r>
      <rPr>
        <sz val="22"/>
        <rFont val="Citroen"/>
        <charset val="238"/>
      </rPr>
      <t xml:space="preserve"> (a készlet erejéig)</t>
    </r>
  </si>
  <si>
    <t>2017. októberi gyártásig érvényes árlista</t>
  </si>
  <si>
    <t>16"-os "3D STEEL &amp; STYLE" dísztárcsák (205/55R16)</t>
  </si>
  <si>
    <t>Programozható Webasto fűtés távirányítóval</t>
  </si>
  <si>
    <t>DK12</t>
  </si>
  <si>
    <r>
      <t xml:space="preserve">Automata klímaberendezés (hátul külön manuális vezérlő panellel és 6db légbefúvóval) </t>
    </r>
    <r>
      <rPr>
        <sz val="12"/>
        <color rgb="FFFF0000"/>
        <rFont val="Citroen"/>
        <charset val="238"/>
      </rPr>
      <t>(XS hosszúsághoz nem rendelhető!)</t>
    </r>
  </si>
  <si>
    <r>
      <t xml:space="preserve">Automata klímaberendezés (hátul külön manuális vezérlő panellel és 6db légbefúvóval)  </t>
    </r>
    <r>
      <rPr>
        <sz val="12"/>
        <color rgb="FFFF0000"/>
        <rFont val="Citroen"/>
        <charset val="238"/>
      </rPr>
      <t>- XS hosszúság esetén nincs hátsó klímaberendezés! -</t>
    </r>
  </si>
  <si>
    <r>
      <t xml:space="preserve">Technológia csomag </t>
    </r>
    <r>
      <rPr>
        <sz val="16"/>
        <rFont val="Citroen"/>
        <charset val="238"/>
      </rPr>
      <t xml:space="preserve">(Holttérfigyelő rendszer + tolatókamera + Citroën Connect NAV + digitális rádiótuner (DAB) + kulcs nélküli nyitás, zárás, indítás (elektronikus kulcs) és Perla fekete fényezésü kilincsek krómdíszítéssel + Citroën Connect BOX segélyhívó rendszer*) </t>
    </r>
  </si>
  <si>
    <t>7,6/4,4/5,6/125</t>
  </si>
  <si>
    <t>Érvényes: 2017. október 3-tól visszavonásig.</t>
  </si>
  <si>
    <t>A feltüntetett árak tartalmazzák a 27%-os ÁFA-t és a regisztrációs adót. Az árak és a kedvezmények 2017. október 3-tól visszavonásig érvényesek. A C Automobil Import Kft. minden változtatás jogát fenntartja.</t>
  </si>
  <si>
    <t>*** Az EXTRA HETEK akció keretében felár nélküli opció. Az ajánlat 2017.09.01-től visszavonásig, új Citroën C3 Feel modellek esetén magánszemélyek által leadott és visszaigazolt megrendelésekre érvényes. A bruttó 3 290 000 Ft-os ár a regisztrációs adóval növelt, maximális ügyfélkedvezménnyel már csökkentett, a hirdetett C3 PureTech 68 Feel modell esetén érvényes akciós árat jelöli és gyártásból történő megrendelésekre érvényes. A feltüntetett ajánlat más akcióval, vagy más kedvezménnyel nem összevonható. A C Automobil Import Kft. fenntartja magának a jogot a kereskedelmi akció megváltoztatására és visszavonására.</t>
  </si>
  <si>
    <t>* Az EXTRA HETEK akció keretében a kedvezményes ár tartalmazza.  Az ajánlat 2017.09.01-től visszavonásig, új Citroën C-Elysée Puretech 82 Feel modell esetén magánszemélyek által leadott és visszaigazolt megrendelésekre érvényes. A bruttó 3 495 000 Ft-os ár a regisztrációs adóval növelt, maximális ügyfélkedvezménnyel már csökkentett a hirdetett modell esetén érvényes akciós árat jelöli és gyártásból történő megrendelésekre érvényes. A feltüntetett ajánlat más akcióval, vagy más kedvezménnyel nem összevonható. A C Automobil Import Kft. fenntartja magának a jogot a kereskedelmi akció megváltoztatására és visszavonására.</t>
  </si>
</sst>
</file>

<file path=xl/styles.xml><?xml version="1.0" encoding="utf-8"?>
<styleSheet xmlns="http://schemas.openxmlformats.org/spreadsheetml/2006/main" xmlns:mc="http://schemas.openxmlformats.org/markup-compatibility/2006" xmlns:x14ac="http://schemas.microsoft.com/office/spreadsheetml/2009/9/ac" mc:Ignorable="x14ac">
  <numFmts count="103">
    <numFmt numFmtId="164" formatCode="\.\ \ @"/>
    <numFmt numFmtId="165" formatCode="#,##0,_)"/>
    <numFmt numFmtId="166" formatCode="#,##0,"/>
    <numFmt numFmtId="167" formatCode="#,##0.00000"/>
    <numFmt numFmtId="168" formatCode="&quot;$&quot;#,##0_);[Red]\(&quot;$&quot;#,##0\)"/>
    <numFmt numFmtId="169" formatCode="&quot;$&quot;#,##0_);\(&quot;$&quot;#,##0\)"/>
    <numFmt numFmtId="170" formatCode="&quot;$&quot;#,##0.00_);\(&quot;$&quot;#,##0.00\)"/>
    <numFmt numFmtId="171" formatCode="&quot;$&quot;#,##0.00_);[Red]\(&quot;$&quot;#,##0.00\)"/>
    <numFmt numFmtId="172" formatCode="#,##0.0000000000"/>
    <numFmt numFmtId="173" formatCode="#,##0.000"/>
    <numFmt numFmtId="174" formatCode=".0."/>
    <numFmt numFmtId="175" formatCode="0\ ;\ \(0\)"/>
    <numFmt numFmtId="176" formatCode="\ @"/>
    <numFmt numFmtId="177" formatCode="#,##0.0;[Red]\-#,##0.0"/>
    <numFmt numFmtId="178" formatCode="[Red][=1]0.00%;[Black][=0]&quot;&quot;;[Black]0.00%"/>
    <numFmt numFmtId="179" formatCode="_ * #,##0.00_ ;_ * \-#,##0.00_ ;_ * &quot;-&quot;??_ ;_ @_ "/>
    <numFmt numFmtId="180" formatCode="_-* #,##0_-;\-* #,##0_-;_-* &quot;-&quot;??_-;_-@_-"/>
    <numFmt numFmtId="181" formatCode="#,##0.0;[Red]\(#,##0.0\)"/>
    <numFmt numFmtId="182" formatCode="_(&quot;$&quot;* #,##0_);_(&quot;$&quot;* \(#,##0\);_(&quot;$&quot;* &quot;-&quot;??_);_(@_)"/>
    <numFmt numFmtId="183" formatCode="0.0000000"/>
    <numFmt numFmtId="184" formatCode="0.000000"/>
    <numFmt numFmtId="185" formatCode="#,##0\ &quot;F&quot;;\-#,##0\ &quot;F&quot;"/>
    <numFmt numFmtId="186" formatCode="&quot;\&quot;#,##0.00;\-&quot;\&quot;#,##0.00"/>
    <numFmt numFmtId="187" formatCode="0.%"/>
    <numFmt numFmtId="188" formatCode="_-* #,##0.00\ _€_-;\-* #,##0.00\ _€_-;_-* &quot;-&quot;??\ _€_-;_-@_-"/>
    <numFmt numFmtId="189" formatCode="_-* #,##0.00\ _k_n_-;\-* #,##0.00\ _k_n_-;_-* &quot;-&quot;??\ _k_n_-;_-@_-"/>
    <numFmt numFmtId="190" formatCode="#."/>
    <numFmt numFmtId="191" formatCode="[Red][=1]0%;[Black][=0]&quot;&quot;;[Black]0.00%"/>
    <numFmt numFmtId="192" formatCode="#,##0.00\ &quot;EUR&quot;"/>
    <numFmt numFmtId="193" formatCode="#,##0.00&quot; FRF&quot;"/>
    <numFmt numFmtId="194" formatCode="#,##0.00\ [$USD];\-#,##0.00\ [$USD]"/>
    <numFmt numFmtId="195" formatCode="#,##0.00\ &quot;лв&quot;"/>
    <numFmt numFmtId="196" formatCode="_-* #,##0\ _k_r_-;\-* #,##0\ _k_r_-;_-* &quot;-&quot;\ _k_r_-;_-@_-"/>
    <numFmt numFmtId="197" formatCode="dd\.mm\.yyyy"/>
    <numFmt numFmtId="198" formatCode="\U\S\$#,##0.00;\(\U\S\$#,##0.00\)"/>
    <numFmt numFmtId="199" formatCode="_-* #,##0\ _z_l_-;\-* #,##0\ _z_l_-;_-* &quot;-&quot;\ _z_l_-;_-@_-"/>
    <numFmt numFmtId="200" formatCode="_-* #,##0.00\ _z_l_-;\-* #,##0.00\ _z_l_-;_-* &quot;-&quot;??\ _z_l_-;_-@_-"/>
    <numFmt numFmtId="201" formatCode="[&lt;0]&quot;- &quot;#,##0;[&gt;0]&quot;+ &quot;#,##0;#,##0"/>
    <numFmt numFmtId="202" formatCode="#,##0.00,"/>
    <numFmt numFmtId="203" formatCode="_-* #,##0\ &quot;F&quot;_-;\-* #,##0\ &quot;F&quot;_-;_-* &quot;-&quot;\ &quot;F&quot;_-;_-@_-"/>
    <numFmt numFmtId="204" formatCode="_-* #,##0.00\ [$€-1]_-;\-* #,##0.00\ [$€-1]_-;_-* &quot;-&quot;??\ [$€-1]_-"/>
    <numFmt numFmtId="205" formatCode="#,#00"/>
    <numFmt numFmtId="206" formatCode="#\,##0.00"/>
    <numFmt numFmtId="207" formatCode="#\,##0."/>
    <numFmt numFmtId="208" formatCode="_-* #,##0_-;\-* #,##0_-;_-* &quot;-&quot;_-;_-@_-"/>
    <numFmt numFmtId="209" formatCode="&quot;-&quot;@"/>
    <numFmt numFmtId="210" formatCode="#,###,##0"/>
    <numFmt numFmtId="211" formatCode="#,##0.00_);\(#,##0.00\);&quot;-&quot;_)"/>
    <numFmt numFmtId="212" formatCode="_-* #,##0.00\ &quot;Kč&quot;_-;\-* #,##0.00\ &quot;Kč&quot;_-;_-* &quot;-&quot;??\ &quot;Kč&quot;_-;_-@_-"/>
    <numFmt numFmtId="213" formatCode="_-* #,##0\ _€_-;\-* #,##0\ _€_-;_-* &quot;-&quot;\ _€_-;_-@_-"/>
    <numFmt numFmtId="214" formatCode="_-* #,##0.00\ _T_L_-;\-* #,##0.00\ _T_L_-;_-* &quot;-&quot;??\ _T_L_-;_-@_-"/>
    <numFmt numFmtId="215" formatCode="_-* #,##0\ _p_t_a_-;\-* #,##0\ _p_t_a_-;_-* &quot;-&quot;\ _p_t_a_-;_-@_-"/>
    <numFmt numFmtId="216" formatCode="_-* #,##0.00\ _p_t_a_-;\-* #,##0.00\ _p_t_a_-;_-* &quot;-&quot;??\ _p_t_a_-;_-@_-"/>
    <numFmt numFmtId="217" formatCode="_-* #,##0.00&quot; M?&quot;_-;\-* #,##0.00&quot; M?&quot;_-;_-* &quot;-&quot;&quot; M?&quot;_-;_-@_-"/>
    <numFmt numFmtId="218" formatCode="_-* #,##0.00&quot; M€&quot;_-;\-* #,##0.00&quot; M€&quot;_-;_-* &quot;-&quot;&quot; M€&quot;_-;_-@_-"/>
    <numFmt numFmtId="219" formatCode="_(&quot;R$&quot;* #,##0_);_(&quot;R$&quot;* \(#,##0\);_(&quot;R$&quot;* &quot;-&quot;_);_(@_)"/>
    <numFmt numFmtId="220" formatCode="_(&quot;R$&quot;* #,##0.00_);_(&quot;R$&quot;* \(#,##0.00\);_(&quot;R$&quot;* &quot;-&quot;??_);_(@_)"/>
    <numFmt numFmtId="221" formatCode="\$#.00"/>
    <numFmt numFmtId="222" formatCode="\$#."/>
    <numFmt numFmtId="223" formatCode="_-* #,##0\ &quot;pta&quot;_-;\-* #,##0\ &quot;pta&quot;_-;_-* &quot;-&quot;\ &quot;pta&quot;_-;_-@_-"/>
    <numFmt numFmtId="224" formatCode="_-* #,##0.00\ &quot;pta&quot;_-;\-* #,##0.00\ &quot;pta&quot;_-;_-* &quot;-&quot;??\ &quot;pta&quot;_-;_-@_-"/>
    <numFmt numFmtId="225" formatCode="_-* #,##0.00\ &quot;€&quot;_-;\-* #,##0.00\ &quot;€&quot;_-;_-* &quot;-&quot;??\ &quot;€&quot;_-;_-@_-"/>
    <numFmt numFmtId="226" formatCode="\$#,##0\ ;\(\$#,##0\)"/>
    <numFmt numFmtId="227" formatCode="\$#,#00"/>
    <numFmt numFmtId="228" formatCode="\$#,"/>
    <numFmt numFmtId="229" formatCode="####_####_####_###"/>
    <numFmt numFmtId="230" formatCode="#,##0_);\(#,##0\)"/>
    <numFmt numFmtId="231" formatCode="&quot;\&quot;#,##0;[Red]\-&quot;\&quot;#,##0"/>
    <numFmt numFmtId="232" formatCode="#,##0.0;[Black]\-#,##0.0"/>
    <numFmt numFmtId="233" formatCode="#,##0.0_-;\-#,##0.0_-;#_,#_-"/>
    <numFmt numFmtId="234" formatCode="#,##0.00_-;[Red]\-#,##0.00_-;#_,##_-"/>
    <numFmt numFmtId="235" formatCode="#,##0.00\ &quot;F&quot;;[Red]\-#,##0.00\ &quot;F&quot;"/>
    <numFmt numFmtId="236" formatCode="_(&quot;N$&quot;* #,##0.00_);_(&quot;N$&quot;* \(#,##0.00\);_(&quot;N$&quot;* &quot;-&quot;??_);_(@_)"/>
    <numFmt numFmtId="237" formatCode="%#,#00"/>
    <numFmt numFmtId="238" formatCode="##0.0&quot; %&quot;"/>
    <numFmt numFmtId="239" formatCode="#.##000"/>
    <numFmt numFmtId="240" formatCode="#.##0,"/>
    <numFmt numFmtId="241" formatCode="&quot;(&quot;0.00%&quot;)&quot;"/>
    <numFmt numFmtId="242" formatCode="#,##0;\(#,##0\)"/>
    <numFmt numFmtId="243" formatCode="###0;[Red]\(###0\)"/>
    <numFmt numFmtId="244" formatCode="0&quot; F&quot;;\ \-0&quot; F&quot;"/>
    <numFmt numFmtId="245" formatCode="_ * #,##0_ ;_ * \-#,##0_ ;_ * &quot;-&quot;_ ;_ @_ "/>
    <numFmt numFmtId="246" formatCode="_-* #,##0.0000000000_-;\-* #,##0.0000000000_-;_-* &quot;-&quot;_-;_-@_-"/>
    <numFmt numFmtId="247" formatCode="_-* #,##0\ _F_-;\-* #,##0\ _F_-;_-* &quot;-&quot;\ _F_-;_-@_-"/>
    <numFmt numFmtId="248" formatCode="_-* #,##0.00_-;\-* #,##0.00_-;_-* &quot;-&quot;??_-;_-@_-"/>
    <numFmt numFmtId="249" formatCode="&quot;See Note &quot;\ #"/>
    <numFmt numFmtId="250" formatCode="_(* #,##0.0_)_-;_(* \(#,##0.0\)_-;_(* &quot;-&quot;??_)_-;_(@_)_-"/>
    <numFmt numFmtId="251" formatCode="&quot;L.&quot;\ #,##0;[Red]\-&quot;L.&quot;\ #,##0"/>
    <numFmt numFmtId="252" formatCode="_-* #,##0.00\ &quot;TL&quot;_-;\-* #,##0.00\ &quot;TL&quot;_-;_-* &quot;-&quot;??\ &quot;TL&quot;_-;_-@_-"/>
    <numFmt numFmtId="253" formatCode="#.00"/>
    <numFmt numFmtId="254" formatCode="_-* #,##0.00\ &quot;F&quot;_-;\-* #,##0.00\ &quot;F&quot;_-;_-* &quot;-&quot;??\ &quot;F&quot;_-;_-@_-"/>
    <numFmt numFmtId="255" formatCode="_-* #,##0\ &quot;zl&quot;_-;\-* #,##0\ &quot;zl&quot;_-;_-* &quot;-&quot;\ &quot;zl&quot;_-;_-@_-"/>
    <numFmt numFmtId="256" formatCode="_-* #,##0.00\ &quot;zl&quot;_-;\-* #,##0.00\ &quot;zl&quot;_-;_-* &quot;-&quot;??\ &quot;zl&quot;_-;_-@_-"/>
    <numFmt numFmtId="257" formatCode="General_)"/>
    <numFmt numFmtId="258" formatCode="#,##0&quot; бр.&quot;"/>
    <numFmt numFmtId="259" formatCode="#,##0&quot; kol&quot;"/>
    <numFmt numFmtId="260" formatCode="#,##0&quot; mm&quot;"/>
    <numFmt numFmtId="261" formatCode="_ * #,##0_)_$_ ;_ * \(#,##0\)_$_ ;_ * &quot;-&quot;_)_$_ ;_ @_ "/>
    <numFmt numFmtId="262" formatCode="_ * #,##0.00_)_$_ ;_ * \(#,##0.00\)_$_ ;_ * &quot;-&quot;??_)_$_ ;_ @_ "/>
    <numFmt numFmtId="263" formatCode="#,##0\ [$Ft-40E]"/>
    <numFmt numFmtId="264" formatCode="_-* #,##0\ [$Ft-40E]_-;\-* #,##0\ [$Ft-40E]_-;_-* &quot;-&quot;??\ [$Ft-40E]_-;_-@_-"/>
    <numFmt numFmtId="265" formatCode="#,##0\ &quot;Ft&quot;"/>
    <numFmt numFmtId="266" formatCode="#,##0\ [$Ft-40E];\-#,##0\ [$Ft-40E]"/>
  </numFmts>
  <fonts count="322">
    <font>
      <sz val="11"/>
      <color theme="1"/>
      <name val="Calibri"/>
      <family val="2"/>
      <charset val="238"/>
      <scheme val="minor"/>
    </font>
    <font>
      <sz val="11"/>
      <color theme="1"/>
      <name val="Calibri"/>
      <family val="2"/>
      <charset val="238"/>
      <scheme val="minor"/>
    </font>
    <font>
      <sz val="8"/>
      <name val="Tahoma"/>
      <family val="2"/>
      <charset val="238"/>
    </font>
    <font>
      <sz val="10"/>
      <name val="Arial"/>
      <family val="2"/>
      <charset val="238"/>
    </font>
    <font>
      <sz val="8.5"/>
      <name val="LinePrinter"/>
    </font>
    <font>
      <sz val="8"/>
      <name val="Arial"/>
      <family val="2"/>
    </font>
    <font>
      <sz val="10"/>
      <name val="Arial"/>
      <family val="2"/>
    </font>
    <font>
      <b/>
      <sz val="11"/>
      <name val="Arial"/>
      <family val="2"/>
    </font>
    <font>
      <sz val="10"/>
      <name val="Times New Roman"/>
      <family val="1"/>
    </font>
    <font>
      <sz val="10"/>
      <color indexed="8"/>
      <name val="MS Sans Serif"/>
      <family val="2"/>
    </font>
    <font>
      <sz val="10"/>
      <name val="MS Sans Serif"/>
      <family val="2"/>
    </font>
    <font>
      <sz val="11"/>
      <name val="?? ?????"/>
      <family val="3"/>
      <charset val="128"/>
    </font>
    <font>
      <sz val="11"/>
      <name val="??"/>
      <family val="1"/>
      <charset val="128"/>
    </font>
    <font>
      <sz val="12"/>
      <name val="Times New Roman"/>
      <family val="1"/>
    </font>
    <font>
      <sz val="10"/>
      <color indexed="18"/>
      <name val="Arial"/>
      <family val="2"/>
    </font>
    <font>
      <sz val="8"/>
      <color indexed="9"/>
      <name val="Arial"/>
      <family val="2"/>
    </font>
    <font>
      <sz val="10"/>
      <color indexed="18"/>
      <name val="Arial"/>
      <family val="2"/>
      <charset val="1"/>
    </font>
    <font>
      <sz val="10"/>
      <color indexed="9"/>
      <name val="Arial"/>
      <family val="2"/>
    </font>
    <font>
      <sz val="8"/>
      <color indexed="18"/>
      <name val="Arial"/>
      <family val="2"/>
    </font>
    <font>
      <sz val="10"/>
      <name val="Arial"/>
      <family val="2"/>
      <charset val="1"/>
    </font>
    <font>
      <i/>
      <sz val="10"/>
      <color indexed="13"/>
      <name val="Arial"/>
      <family val="2"/>
    </font>
    <font>
      <i/>
      <sz val="10"/>
      <color indexed="13"/>
      <name val="Arial"/>
      <family val="2"/>
      <charset val="1"/>
    </font>
    <font>
      <sz val="10"/>
      <color indexed="13"/>
      <name val="Arial"/>
      <family val="2"/>
    </font>
    <font>
      <b/>
      <i/>
      <sz val="9"/>
      <name val="Arial"/>
      <family val="2"/>
    </font>
    <font>
      <b/>
      <sz val="9"/>
      <name val="Arial"/>
      <family val="2"/>
    </font>
    <font>
      <sz val="8"/>
      <color indexed="62"/>
      <name val="Arial"/>
      <family val="2"/>
    </font>
    <font>
      <sz val="10"/>
      <color indexed="8"/>
      <name val="Arial"/>
      <family val="2"/>
    </font>
    <font>
      <b/>
      <sz val="10"/>
      <color indexed="9"/>
      <name val="Arial"/>
      <family val="2"/>
    </font>
    <font>
      <i/>
      <sz val="10"/>
      <name val="Arial"/>
      <family val="2"/>
    </font>
    <font>
      <b/>
      <i/>
      <sz val="8"/>
      <color indexed="62"/>
      <name val="Arial"/>
      <family val="2"/>
    </font>
    <font>
      <b/>
      <sz val="10"/>
      <color indexed="9"/>
      <name val="Arial"/>
      <family val="2"/>
      <charset val="1"/>
    </font>
    <font>
      <sz val="10"/>
      <name val="Arial"/>
      <family val="2"/>
      <charset val="178"/>
    </font>
    <font>
      <sz val="10"/>
      <color indexed="9"/>
      <name val="Arial"/>
      <family val="2"/>
      <charset val="1"/>
    </font>
    <font>
      <sz val="11"/>
      <name val="?? ??"/>
      <family val="1"/>
      <charset val="128"/>
    </font>
    <font>
      <u/>
      <sz val="8.25"/>
      <color indexed="36"/>
      <name val="‚l‚r ‚oƒSƒVƒbƒN"/>
      <family val="3"/>
      <charset val="128"/>
    </font>
    <font>
      <sz val="12"/>
      <name val="Arial"/>
      <family val="2"/>
    </font>
    <font>
      <u/>
      <sz val="8.25"/>
      <color indexed="36"/>
      <name val="lr oSVbN"/>
      <family val="3"/>
      <charset val="128"/>
    </font>
    <font>
      <u/>
      <sz val="8.25"/>
      <color indexed="12"/>
      <name val="lr oSVbN"/>
      <family val="3"/>
      <charset val="128"/>
    </font>
    <font>
      <sz val="11"/>
      <name val="lr oSVbN"/>
      <family val="3"/>
      <charset val="128"/>
    </font>
    <font>
      <sz val="11"/>
      <color indexed="8"/>
      <name val="Calibri"/>
      <family val="2"/>
      <charset val="238"/>
    </font>
    <font>
      <sz val="11"/>
      <color indexed="8"/>
      <name val="Calibri"/>
      <family val="2"/>
    </font>
    <font>
      <sz val="11"/>
      <color indexed="9"/>
      <name val="Calibri"/>
      <family val="2"/>
      <charset val="238"/>
    </font>
    <font>
      <sz val="11"/>
      <color indexed="9"/>
      <name val="Calibri"/>
      <family val="2"/>
    </font>
    <font>
      <i/>
      <sz val="10"/>
      <color indexed="10"/>
      <name val="Arial"/>
      <family val="2"/>
    </font>
    <font>
      <sz val="12"/>
      <name val="Helv"/>
    </font>
    <font>
      <sz val="8"/>
      <name val="Times New Roman"/>
      <family val="1"/>
    </font>
    <font>
      <b/>
      <sz val="11"/>
      <color indexed="63"/>
      <name val="Calibri"/>
      <family val="2"/>
    </font>
    <font>
      <sz val="9"/>
      <name val="Arial MT"/>
      <family val="2"/>
    </font>
    <font>
      <sz val="11"/>
      <color indexed="20"/>
      <name val="Calibri"/>
      <family val="2"/>
    </font>
    <font>
      <b/>
      <sz val="11"/>
      <color indexed="52"/>
      <name val="Calibri"/>
      <family val="2"/>
    </font>
    <font>
      <b/>
      <sz val="10"/>
      <name val="Arial"/>
      <family val="2"/>
    </font>
    <font>
      <b/>
      <sz val="10"/>
      <name val="Arial"/>
      <family val="2"/>
      <charset val="162"/>
    </font>
    <font>
      <sz val="10"/>
      <name val="Arial"/>
      <family val="2"/>
      <charset val="162"/>
    </font>
    <font>
      <sz val="8"/>
      <color indexed="20"/>
      <name val="Tahoma"/>
      <family val="2"/>
    </font>
    <font>
      <sz val="10"/>
      <color indexed="20"/>
      <name val="Arial"/>
      <family val="2"/>
    </font>
    <font>
      <sz val="1"/>
      <color indexed="8"/>
      <name val="Courier"/>
      <family val="3"/>
    </font>
    <font>
      <sz val="10"/>
      <name val="Courier"/>
      <family val="3"/>
    </font>
    <font>
      <sz val="8"/>
      <name val="Arial"/>
      <family val="2"/>
      <charset val="238"/>
    </font>
    <font>
      <b/>
      <sz val="11"/>
      <color indexed="9"/>
      <name val="Calibri"/>
      <family val="2"/>
    </font>
    <font>
      <u/>
      <sz val="10"/>
      <color indexed="12"/>
      <name val="Arial"/>
      <family val="2"/>
    </font>
    <font>
      <u/>
      <sz val="10"/>
      <color indexed="36"/>
      <name val="Arial"/>
      <family val="2"/>
    </font>
    <font>
      <sz val="12"/>
      <name val="Citroen"/>
      <charset val="238"/>
    </font>
    <font>
      <sz val="1"/>
      <color indexed="16"/>
      <name val="Courier"/>
      <family val="3"/>
    </font>
    <font>
      <sz val="9"/>
      <color indexed="8"/>
      <name val="Arial"/>
      <family val="2"/>
    </font>
    <font>
      <sz val="11"/>
      <color indexed="17"/>
      <name val="Calibri"/>
      <family val="2"/>
      <charset val="238"/>
    </font>
    <font>
      <sz val="10"/>
      <name val="Arial CE"/>
      <charset val="238"/>
    </font>
    <font>
      <sz val="10"/>
      <color indexed="10"/>
      <name val="Arial"/>
      <family val="2"/>
    </font>
    <font>
      <sz val="11"/>
      <color indexed="62"/>
      <name val="Calibri"/>
      <family val="2"/>
    </font>
    <font>
      <sz val="10"/>
      <color indexed="16"/>
      <name val="Times New Roman"/>
      <family val="1"/>
    </font>
    <font>
      <b/>
      <u/>
      <sz val="1"/>
      <color indexed="8"/>
      <name val="Courier"/>
      <family val="3"/>
    </font>
    <font>
      <b/>
      <sz val="1"/>
      <color indexed="8"/>
      <name val="Courier"/>
      <family val="3"/>
    </font>
    <font>
      <b/>
      <sz val="18"/>
      <color indexed="24"/>
      <name val="Arial"/>
      <family val="2"/>
    </font>
    <font>
      <b/>
      <sz val="12"/>
      <color indexed="24"/>
      <name val="Arial"/>
      <family val="2"/>
    </font>
    <font>
      <b/>
      <sz val="11"/>
      <color indexed="8"/>
      <name val="Calibri"/>
      <family val="2"/>
    </font>
    <font>
      <i/>
      <sz val="11"/>
      <color indexed="23"/>
      <name val="Calibri"/>
      <family val="2"/>
    </font>
    <font>
      <i/>
      <sz val="10"/>
      <color indexed="12"/>
      <name val="Arial"/>
      <family val="2"/>
    </font>
    <font>
      <sz val="12"/>
      <name val="Helv"/>
      <family val="2"/>
    </font>
    <font>
      <sz val="10"/>
      <color indexed="24"/>
      <name val="Arial"/>
      <family val="2"/>
    </font>
    <font>
      <sz val="12"/>
      <color indexed="22"/>
      <name val="Arial"/>
      <family val="2"/>
    </font>
    <font>
      <u/>
      <sz val="8.25"/>
      <color indexed="12"/>
      <name val="‚l‚r ‚oƒSƒVƒbƒN"/>
      <family val="3"/>
      <charset val="128"/>
    </font>
    <font>
      <u/>
      <sz val="10"/>
      <color indexed="20"/>
      <name val="Arial"/>
      <family val="2"/>
    </font>
    <font>
      <i/>
      <sz val="10"/>
      <color indexed="11"/>
      <name val="Arial"/>
      <family val="2"/>
    </font>
    <font>
      <sz val="11"/>
      <color indexed="17"/>
      <name val="Calibri"/>
      <family val="2"/>
    </font>
    <font>
      <sz val="11"/>
      <color rgb="FF006100"/>
      <name val="Calibri"/>
      <family val="2"/>
      <scheme val="minor"/>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MS Sans Serif"/>
      <family val="2"/>
    </font>
    <font>
      <sz val="10"/>
      <color indexed="52"/>
      <name val="Arial"/>
      <family val="2"/>
    </font>
    <font>
      <sz val="11"/>
      <color indexed="18"/>
      <name val="Arial"/>
      <family val="2"/>
    </font>
    <font>
      <b/>
      <sz val="11"/>
      <color indexed="63"/>
      <name val="Calibri"/>
      <family val="2"/>
      <charset val="238"/>
    </font>
    <font>
      <b/>
      <sz val="8"/>
      <name val="Arial"/>
      <family val="2"/>
    </font>
    <font>
      <i/>
      <sz val="8"/>
      <name val="Arial"/>
      <family val="2"/>
    </font>
    <font>
      <sz val="8"/>
      <color indexed="8"/>
      <name val="Arial"/>
      <family val="2"/>
    </font>
    <font>
      <b/>
      <sz val="8"/>
      <color indexed="8"/>
      <name val="Arial"/>
      <family val="2"/>
    </font>
    <font>
      <sz val="12"/>
      <color indexed="8"/>
      <name val="Arial"/>
      <family val="2"/>
    </font>
    <font>
      <sz val="11"/>
      <color indexed="52"/>
      <name val="Calibri"/>
      <family val="2"/>
    </font>
    <font>
      <b/>
      <sz val="10"/>
      <color indexed="8"/>
      <name val="Arial"/>
      <family val="2"/>
    </font>
    <font>
      <b/>
      <u/>
      <sz val="8"/>
      <color indexed="8"/>
      <name val="Arial"/>
      <family val="2"/>
    </font>
    <font>
      <i/>
      <sz val="10"/>
      <color indexed="8"/>
      <name val="Arial"/>
      <family val="2"/>
    </font>
    <font>
      <i/>
      <u/>
      <sz val="8"/>
      <color indexed="8"/>
      <name val="Arial"/>
      <family val="2"/>
    </font>
    <font>
      <sz val="11"/>
      <name val="Verdana"/>
      <family val="2"/>
    </font>
    <font>
      <sz val="11"/>
      <color theme="1"/>
      <name val="Calibri"/>
      <family val="2"/>
      <scheme val="minor"/>
    </font>
    <font>
      <sz val="10"/>
      <color indexed="48"/>
      <name val="Arial"/>
      <family val="2"/>
    </font>
    <font>
      <b/>
      <sz val="8"/>
      <color indexed="17"/>
      <name val="Arial"/>
      <family val="2"/>
    </font>
    <font>
      <sz val="9"/>
      <name val="Arial"/>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color indexed="60"/>
      <name val="Calibri"/>
      <family val="2"/>
    </font>
    <font>
      <sz val="11"/>
      <color indexed="60"/>
      <name val="Calibri"/>
      <family val="2"/>
      <charset val="238"/>
    </font>
    <font>
      <sz val="7"/>
      <name val="Small Fonts"/>
      <family val="2"/>
    </font>
    <font>
      <sz val="8"/>
      <name val="Tahoma"/>
      <family val="2"/>
    </font>
    <font>
      <b/>
      <sz val="14"/>
      <name val="Arial"/>
      <family val="2"/>
    </font>
    <font>
      <sz val="11"/>
      <name val="‚l‚r –¾’©"/>
      <charset val="128"/>
    </font>
    <font>
      <sz val="11"/>
      <color indexed="10"/>
      <name val="Calibri"/>
      <family val="2"/>
      <charset val="238"/>
    </font>
    <font>
      <sz val="10"/>
      <color indexed="19"/>
      <name val="Tahoma"/>
      <family val="2"/>
    </font>
    <font>
      <sz val="12"/>
      <color indexed="8"/>
      <name val="Times New Roman"/>
      <family val="1"/>
    </font>
    <font>
      <i/>
      <sz val="11"/>
      <color indexed="23"/>
      <name val="Calibri"/>
      <family val="2"/>
      <charset val="238"/>
    </font>
    <font>
      <sz val="11"/>
      <color indexed="52"/>
      <name val="Calibri"/>
      <family val="2"/>
      <charset val="238"/>
    </font>
    <font>
      <i/>
      <sz val="10"/>
      <color indexed="23"/>
      <name val="Arial"/>
      <family val="2"/>
    </font>
    <font>
      <b/>
      <sz val="11"/>
      <color indexed="9"/>
      <name val="Calibri"/>
      <family val="2"/>
      <charset val="238"/>
    </font>
    <font>
      <b/>
      <sz val="10"/>
      <name val="MS Sans Serif"/>
      <family val="2"/>
    </font>
    <font>
      <b/>
      <sz val="11"/>
      <color indexed="52"/>
      <name val="Calibri"/>
      <family val="2"/>
      <charset val="238"/>
    </font>
    <font>
      <i/>
      <sz val="10"/>
      <name val="Times New Roman"/>
      <family val="1"/>
    </font>
    <font>
      <b/>
      <sz val="8"/>
      <color indexed="10"/>
      <name val="Arial"/>
      <family val="2"/>
    </font>
    <font>
      <b/>
      <sz val="10"/>
      <color indexed="39"/>
      <name val="Arial"/>
      <family val="2"/>
    </font>
    <font>
      <b/>
      <sz val="12"/>
      <color indexed="8"/>
      <name val="Arial"/>
      <family val="2"/>
    </font>
    <font>
      <sz val="10"/>
      <color indexed="39"/>
      <name val="Arial"/>
      <family val="2"/>
    </font>
    <font>
      <b/>
      <sz val="19"/>
      <color indexed="9"/>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sz val="11"/>
      <color indexed="14"/>
      <name val="Calibri"/>
      <family val="2"/>
      <charset val="238"/>
    </font>
    <font>
      <sz val="9"/>
      <name val="Arial MT"/>
    </font>
    <font>
      <sz val="8"/>
      <name val="Helvetica"/>
      <family val="2"/>
    </font>
    <font>
      <b/>
      <sz val="24"/>
      <name val="Arial"/>
      <family val="2"/>
    </font>
    <font>
      <b/>
      <sz val="36"/>
      <name val="Arial"/>
      <family val="2"/>
    </font>
    <font>
      <b/>
      <sz val="18"/>
      <name val="Arial"/>
      <family val="2"/>
    </font>
    <font>
      <b/>
      <sz val="18"/>
      <color indexed="56"/>
      <name val="Cambria"/>
      <family val="2"/>
    </font>
    <font>
      <b/>
      <sz val="16"/>
      <name val="Arial"/>
      <family val="2"/>
    </font>
    <font>
      <b/>
      <sz val="12"/>
      <color indexed="8"/>
      <name val="Arial Narrow"/>
      <family val="2"/>
    </font>
    <font>
      <b/>
      <i/>
      <sz val="12"/>
      <color indexed="8"/>
      <name val="Arial"/>
      <family val="2"/>
    </font>
    <font>
      <b/>
      <i/>
      <sz val="10"/>
      <name val="Arial"/>
      <family val="2"/>
    </font>
    <font>
      <b/>
      <sz val="8"/>
      <color indexed="32"/>
      <name val="Arial"/>
      <family val="2"/>
    </font>
    <font>
      <b/>
      <sz val="18"/>
      <color indexed="22"/>
      <name val="Arial"/>
      <family val="2"/>
    </font>
    <font>
      <b/>
      <sz val="12"/>
      <color indexed="22"/>
      <name val="Arial"/>
      <family val="2"/>
    </font>
    <font>
      <sz val="8"/>
      <name val="Helv"/>
    </font>
    <font>
      <sz val="8"/>
      <color indexed="10"/>
      <name val="Arial Narrow"/>
      <family val="2"/>
    </font>
    <font>
      <sz val="10"/>
      <color indexed="20"/>
      <name val="Tahoma"/>
      <family val="2"/>
    </font>
    <font>
      <sz val="11"/>
      <color indexed="62"/>
      <name val="Calibri"/>
      <family val="2"/>
      <charset val="238"/>
    </font>
    <font>
      <b/>
      <sz val="11"/>
      <color indexed="8"/>
      <name val="Calibri"/>
      <family val="2"/>
      <charset val="238"/>
    </font>
    <font>
      <sz val="11"/>
      <color indexed="10"/>
      <name val="Calibri"/>
      <family val="2"/>
    </font>
    <font>
      <sz val="11"/>
      <name val="Arial"/>
      <family val="2"/>
    </font>
    <font>
      <sz val="11"/>
      <name val="Arial"/>
      <family val="2"/>
      <charset val="204"/>
    </font>
    <font>
      <sz val="10"/>
      <name val="Arial Cyr"/>
      <charset val="204"/>
    </font>
    <font>
      <sz val="12"/>
      <name val="宋体"/>
      <charset val="134"/>
    </font>
    <font>
      <sz val="10"/>
      <name val="ＭＳ ゴシック"/>
      <family val="3"/>
      <charset val="128"/>
    </font>
    <font>
      <sz val="10"/>
      <name val="Citroen"/>
      <charset val="238"/>
    </font>
    <font>
      <sz val="8"/>
      <name val="Citroen"/>
      <charset val="238"/>
    </font>
    <font>
      <b/>
      <sz val="26"/>
      <name val="Citroen"/>
      <charset val="238"/>
    </font>
    <font>
      <sz val="11"/>
      <name val="Citroen"/>
      <charset val="238"/>
    </font>
    <font>
      <b/>
      <sz val="12"/>
      <name val="Citroen"/>
      <charset val="238"/>
    </font>
    <font>
      <b/>
      <sz val="10"/>
      <name val="Citroen"/>
      <charset val="238"/>
    </font>
    <font>
      <b/>
      <sz val="8"/>
      <name val="Citroen"/>
      <charset val="238"/>
    </font>
    <font>
      <b/>
      <u/>
      <sz val="11"/>
      <name val="Citroen"/>
      <charset val="238"/>
    </font>
    <font>
      <b/>
      <sz val="12"/>
      <color rgb="FFFF0000"/>
      <name val="Citroen"/>
      <charset val="238"/>
    </font>
    <font>
      <b/>
      <u/>
      <sz val="12"/>
      <name val="Citroen"/>
      <charset val="238"/>
    </font>
    <font>
      <b/>
      <sz val="9"/>
      <name val="Citroen"/>
      <charset val="238"/>
    </font>
    <font>
      <b/>
      <sz val="11"/>
      <name val="Citroen"/>
      <charset val="238"/>
    </font>
    <font>
      <sz val="8"/>
      <color rgb="FF000066"/>
      <name val="Citroen"/>
      <charset val="238"/>
    </font>
    <font>
      <sz val="12"/>
      <color rgb="FF000066"/>
      <name val="Citroen"/>
      <charset val="238"/>
    </font>
    <font>
      <i/>
      <sz val="12"/>
      <name val="Citroen"/>
      <charset val="238"/>
    </font>
    <font>
      <b/>
      <i/>
      <sz val="36"/>
      <name val="Times New Roman"/>
      <family val="1"/>
      <charset val="238"/>
    </font>
    <font>
      <sz val="8"/>
      <color indexed="63"/>
      <name val="Verdana"/>
      <family val="2"/>
    </font>
    <font>
      <sz val="8"/>
      <color indexed="63"/>
      <name val="Arial"/>
      <family val="2"/>
    </font>
    <font>
      <sz val="16"/>
      <name val="Citroen"/>
      <charset val="238"/>
    </font>
    <font>
      <sz val="15"/>
      <name val="Citroen"/>
      <charset val="238"/>
    </font>
    <font>
      <sz val="18"/>
      <name val="Arial"/>
      <family val="2"/>
    </font>
    <font>
      <b/>
      <sz val="18"/>
      <color indexed="57"/>
      <name val="Citroen"/>
      <charset val="238"/>
    </font>
    <font>
      <sz val="30"/>
      <name val="Arial"/>
      <family val="2"/>
    </font>
    <font>
      <sz val="18"/>
      <name val="Arial"/>
      <family val="2"/>
      <charset val="238"/>
    </font>
    <font>
      <sz val="14"/>
      <name val="Arial"/>
      <family val="2"/>
      <charset val="238"/>
    </font>
    <font>
      <b/>
      <sz val="16"/>
      <name val="Citroen"/>
      <charset val="238"/>
    </font>
    <font>
      <b/>
      <sz val="30"/>
      <name val="Citroen"/>
      <charset val="238"/>
    </font>
    <font>
      <b/>
      <sz val="20"/>
      <color indexed="10"/>
      <name val="Citroen"/>
      <charset val="238"/>
    </font>
    <font>
      <sz val="20"/>
      <color indexed="10"/>
      <name val="Arial"/>
      <family val="2"/>
    </font>
    <font>
      <sz val="18"/>
      <color indexed="10"/>
      <name val="Arial"/>
      <family val="2"/>
    </font>
    <font>
      <sz val="22"/>
      <name val="Citroen"/>
      <charset val="238"/>
    </font>
    <font>
      <sz val="14"/>
      <name val="Citroen"/>
      <charset val="238"/>
    </font>
    <font>
      <b/>
      <u/>
      <sz val="14"/>
      <name val="Citroen"/>
      <charset val="238"/>
    </font>
    <font>
      <b/>
      <sz val="14"/>
      <name val="Citroen"/>
      <charset val="238"/>
    </font>
    <font>
      <b/>
      <sz val="25"/>
      <color indexed="9"/>
      <name val="Citroen"/>
      <charset val="238"/>
    </font>
    <font>
      <b/>
      <sz val="23"/>
      <color indexed="9"/>
      <name val="Citroen"/>
      <charset val="238"/>
    </font>
    <font>
      <b/>
      <vertAlign val="subscript"/>
      <sz val="23"/>
      <color indexed="9"/>
      <name val="Citroen"/>
      <charset val="238"/>
    </font>
    <font>
      <b/>
      <sz val="23"/>
      <color indexed="10"/>
      <name val="Citroen"/>
      <charset val="238"/>
    </font>
    <font>
      <sz val="14"/>
      <name val="Arial"/>
      <family val="2"/>
    </font>
    <font>
      <b/>
      <sz val="22"/>
      <color indexed="9"/>
      <name val="Citroen"/>
      <charset val="238"/>
    </font>
    <font>
      <b/>
      <sz val="22"/>
      <name val="Citroen"/>
      <charset val="238"/>
    </font>
    <font>
      <sz val="22"/>
      <name val="Arial"/>
      <family val="2"/>
    </font>
    <font>
      <sz val="20"/>
      <name val="Arial"/>
      <family val="2"/>
    </font>
    <font>
      <b/>
      <sz val="22"/>
      <color indexed="9"/>
      <name val="Arial"/>
      <family val="2"/>
      <charset val="238"/>
    </font>
    <font>
      <b/>
      <sz val="22"/>
      <color rgb="FFFF0000"/>
      <name val="Citroen"/>
      <charset val="238"/>
    </font>
    <font>
      <sz val="18"/>
      <name val="Citroen"/>
      <charset val="238"/>
    </font>
    <font>
      <b/>
      <i/>
      <sz val="22"/>
      <name val="Arial"/>
      <family val="2"/>
    </font>
    <font>
      <sz val="22"/>
      <name val="Arial"/>
      <family val="2"/>
      <charset val="238"/>
    </font>
    <font>
      <sz val="22"/>
      <name val="Citroen"/>
      <family val="3"/>
    </font>
    <font>
      <b/>
      <sz val="20"/>
      <name val="Citroen"/>
      <charset val="238"/>
    </font>
    <font>
      <b/>
      <sz val="18"/>
      <color indexed="10"/>
      <name val="Citroen"/>
      <charset val="238"/>
    </font>
    <font>
      <b/>
      <sz val="12"/>
      <name val="Arial"/>
      <family val="2"/>
      <charset val="238"/>
    </font>
    <font>
      <b/>
      <sz val="18"/>
      <name val="Arial"/>
      <family val="2"/>
      <charset val="238"/>
    </font>
    <font>
      <sz val="10"/>
      <color indexed="10"/>
      <name val="Arial"/>
      <family val="2"/>
      <charset val="238"/>
    </font>
    <font>
      <sz val="16"/>
      <color indexed="10"/>
      <name val="Citroen"/>
      <charset val="238"/>
    </font>
    <font>
      <b/>
      <sz val="16"/>
      <color indexed="10"/>
      <name val="Citroen"/>
      <charset val="238"/>
    </font>
    <font>
      <b/>
      <sz val="10"/>
      <name val="Arial"/>
      <family val="2"/>
      <charset val="238"/>
    </font>
    <font>
      <b/>
      <sz val="17"/>
      <color indexed="9"/>
      <name val="Citroen"/>
      <charset val="238"/>
    </font>
    <font>
      <i/>
      <sz val="11"/>
      <name val="Citroen"/>
      <charset val="238"/>
    </font>
    <font>
      <b/>
      <sz val="15"/>
      <name val="Citroen"/>
      <charset val="238"/>
    </font>
    <font>
      <b/>
      <i/>
      <sz val="12"/>
      <name val="Citroen"/>
      <charset val="238"/>
    </font>
    <font>
      <b/>
      <sz val="12"/>
      <color indexed="9"/>
      <name val="Citroen"/>
      <charset val="238"/>
    </font>
    <font>
      <sz val="12"/>
      <color indexed="9"/>
      <name val="Citroen"/>
      <charset val="238"/>
    </font>
    <font>
      <sz val="20"/>
      <name val="Citroen"/>
      <charset val="238"/>
    </font>
    <font>
      <vertAlign val="superscript"/>
      <sz val="16"/>
      <name val="Citroen"/>
      <charset val="238"/>
    </font>
    <font>
      <sz val="13"/>
      <name val="Citroen"/>
      <charset val="238"/>
    </font>
    <font>
      <sz val="25"/>
      <name val="Citroen"/>
      <charset val="238"/>
    </font>
    <font>
      <sz val="23"/>
      <name val="Citroen"/>
      <charset val="238"/>
    </font>
    <font>
      <sz val="17"/>
      <name val="Citroen"/>
      <charset val="238"/>
    </font>
    <font>
      <b/>
      <sz val="23"/>
      <name val="Citroen"/>
      <charset val="238"/>
    </font>
    <font>
      <sz val="36"/>
      <name val="Arial"/>
      <family val="2"/>
    </font>
    <font>
      <sz val="9"/>
      <name val="Citroen"/>
      <charset val="238"/>
    </font>
    <font>
      <b/>
      <sz val="26"/>
      <color indexed="9"/>
      <name val="Citroen"/>
      <charset val="238"/>
    </font>
    <font>
      <sz val="26"/>
      <name val="Citroen"/>
      <charset val="238"/>
    </font>
    <font>
      <b/>
      <sz val="30"/>
      <color indexed="9"/>
      <name val="Citroen"/>
      <charset val="238"/>
    </font>
    <font>
      <b/>
      <sz val="75"/>
      <name val="Citroen"/>
      <charset val="238"/>
    </font>
    <font>
      <b/>
      <sz val="27"/>
      <name val="Citroen"/>
      <charset val="238"/>
    </font>
    <font>
      <vertAlign val="superscript"/>
      <sz val="22"/>
      <name val="Citroen"/>
      <charset val="238"/>
    </font>
    <font>
      <sz val="24"/>
      <name val="Citroen"/>
      <charset val="238"/>
    </font>
    <font>
      <b/>
      <sz val="30"/>
      <name val="Citroen"/>
      <family val="3"/>
    </font>
    <font>
      <b/>
      <sz val="18"/>
      <color indexed="9"/>
      <name val="Citroen"/>
      <charset val="238"/>
    </font>
    <font>
      <b/>
      <sz val="14"/>
      <color theme="0"/>
      <name val="Citroen"/>
      <charset val="238"/>
    </font>
    <font>
      <sz val="14"/>
      <color theme="0"/>
      <name val="Citroen"/>
      <charset val="238"/>
    </font>
    <font>
      <b/>
      <sz val="13"/>
      <name val="Citroen"/>
      <charset val="238"/>
    </font>
    <font>
      <b/>
      <sz val="12"/>
      <color theme="0"/>
      <name val="Citroen"/>
      <charset val="238"/>
    </font>
    <font>
      <sz val="35"/>
      <name val="Citroen"/>
      <charset val="238"/>
    </font>
    <font>
      <sz val="35"/>
      <name val="Calibri"/>
      <family val="2"/>
    </font>
    <font>
      <b/>
      <sz val="35"/>
      <name val="Calibri"/>
      <family val="2"/>
    </font>
    <font>
      <b/>
      <sz val="21"/>
      <color theme="9" tint="-0.249977111117893"/>
      <name val="Citroen"/>
      <charset val="238"/>
    </font>
    <font>
      <sz val="13"/>
      <color theme="0"/>
      <name val="Citroen"/>
      <charset val="238"/>
    </font>
    <font>
      <b/>
      <sz val="13"/>
      <color theme="0"/>
      <name val="Citroen"/>
      <charset val="238"/>
    </font>
    <font>
      <b/>
      <sz val="14"/>
      <color rgb="FFFF0000"/>
      <name val="Citroen"/>
      <charset val="238"/>
    </font>
    <font>
      <b/>
      <sz val="15"/>
      <color theme="0"/>
      <name val="Citroen"/>
      <charset val="238"/>
    </font>
    <font>
      <i/>
      <sz val="14"/>
      <name val="Citroen"/>
      <charset val="238"/>
    </font>
    <font>
      <vertAlign val="superscript"/>
      <sz val="14"/>
      <name val="Citroen"/>
      <charset val="238"/>
    </font>
    <font>
      <sz val="13"/>
      <color rgb="FFC00000"/>
      <name val="Citroen"/>
      <charset val="238"/>
    </font>
    <font>
      <sz val="14.5"/>
      <name val="Citroen"/>
      <charset val="238"/>
    </font>
    <font>
      <vertAlign val="superscript"/>
      <sz val="14.5"/>
      <name val="Citroen"/>
      <charset val="238"/>
    </font>
    <font>
      <vertAlign val="superscript"/>
      <sz val="12"/>
      <name val="Citroen"/>
      <charset val="238"/>
    </font>
    <font>
      <i/>
      <sz val="14.5"/>
      <name val="Citroen"/>
      <charset val="238"/>
    </font>
    <font>
      <b/>
      <sz val="14.5"/>
      <name val="Citroen"/>
      <charset val="238"/>
    </font>
    <font>
      <b/>
      <sz val="10"/>
      <color rgb="FFFF0000"/>
      <name val="Citroen"/>
      <charset val="238"/>
    </font>
    <font>
      <sz val="10"/>
      <color rgb="FFFF0000"/>
      <name val="Citroen"/>
      <charset val="238"/>
    </font>
    <font>
      <sz val="11"/>
      <color rgb="FFFF0000"/>
      <name val="Citroen"/>
      <charset val="238"/>
    </font>
    <font>
      <sz val="13"/>
      <color rgb="FFFF0000"/>
      <name val="Citroen"/>
      <charset val="238"/>
    </font>
    <font>
      <b/>
      <sz val="21"/>
      <color rgb="FFC00000"/>
      <name val="Citroen"/>
      <charset val="238"/>
    </font>
    <font>
      <b/>
      <sz val="13"/>
      <color rgb="FF007C92"/>
      <name val="Citroen"/>
      <charset val="238"/>
    </font>
    <font>
      <b/>
      <sz val="15"/>
      <color rgb="FFFF0000"/>
      <name val="Citroen"/>
      <charset val="238"/>
    </font>
    <font>
      <b/>
      <sz val="16"/>
      <color theme="0"/>
      <name val="Citroen"/>
      <charset val="238"/>
    </font>
    <font>
      <b/>
      <i/>
      <sz val="14.5"/>
      <name val="Citroen"/>
      <charset val="238"/>
    </font>
    <font>
      <b/>
      <sz val="14"/>
      <color indexed="10"/>
      <name val="Citroen"/>
      <charset val="238"/>
    </font>
    <font>
      <b/>
      <sz val="12"/>
      <color rgb="FFC00000"/>
      <name val="Citroen"/>
      <charset val="238"/>
    </font>
    <font>
      <b/>
      <sz val="9"/>
      <color indexed="9"/>
      <name val="Citroen"/>
      <charset val="238"/>
    </font>
    <font>
      <sz val="20"/>
      <color rgb="FFFF0000"/>
      <name val="Citroen"/>
      <charset val="238"/>
    </font>
    <font>
      <i/>
      <sz val="13"/>
      <name val="Citroen"/>
      <charset val="238"/>
    </font>
    <font>
      <sz val="11"/>
      <color indexed="20"/>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21"/>
      <color indexed="10"/>
      <name val="Citroen"/>
      <charset val="238"/>
    </font>
    <font>
      <sz val="18"/>
      <color rgb="FFFF0000"/>
      <name val="Citroen"/>
      <charset val="238"/>
    </font>
    <font>
      <vertAlign val="subscript"/>
      <sz val="14"/>
      <name val="Citroen"/>
      <charset val="238"/>
    </font>
    <font>
      <b/>
      <sz val="14"/>
      <color rgb="FFDC002E"/>
      <name val="Citroen"/>
      <charset val="238"/>
    </font>
    <font>
      <sz val="12"/>
      <color rgb="FFFF0000"/>
      <name val="Citroen"/>
      <charset val="238"/>
    </font>
    <font>
      <b/>
      <sz val="18"/>
      <color theme="0"/>
      <name val="Citroen"/>
      <charset val="238"/>
    </font>
    <font>
      <sz val="18"/>
      <color theme="0"/>
      <name val="Citroen"/>
      <charset val="238"/>
    </font>
    <font>
      <sz val="18"/>
      <color indexed="9"/>
      <name val="Citroen"/>
      <charset val="238"/>
    </font>
    <font>
      <b/>
      <i/>
      <sz val="14"/>
      <name val="Citroen"/>
      <charset val="238"/>
    </font>
    <font>
      <b/>
      <sz val="18"/>
      <name val="Citroen"/>
      <charset val="238"/>
    </font>
    <font>
      <b/>
      <sz val="14"/>
      <color indexed="9"/>
      <name val="Citroen"/>
      <charset val="238"/>
    </font>
    <font>
      <b/>
      <sz val="18"/>
      <color rgb="FFFF0000"/>
      <name val="Citroen"/>
      <charset val="238"/>
    </font>
    <font>
      <b/>
      <sz val="22"/>
      <name val="Citroen"/>
      <charset val="238"/>
    </font>
    <font>
      <b/>
      <sz val="27"/>
      <name val="Citroen"/>
      <charset val="238"/>
    </font>
    <font>
      <sz val="22"/>
      <name val="Citroen"/>
      <charset val="238"/>
    </font>
    <font>
      <sz val="11.2"/>
      <name val="Citroen"/>
      <charset val="238"/>
    </font>
    <font>
      <b/>
      <sz val="16"/>
      <name val="Calibri"/>
      <family val="2"/>
      <charset val="238"/>
    </font>
    <font>
      <i/>
      <sz val="16"/>
      <name val="Citroen"/>
      <charset val="238"/>
    </font>
    <font>
      <b/>
      <sz val="16"/>
      <color rgb="FFFF0000"/>
      <name val="Citroen"/>
      <charset val="238"/>
    </font>
    <font>
      <sz val="16"/>
      <color rgb="FFFF0000"/>
      <name val="Citroen"/>
      <charset val="238"/>
    </font>
    <font>
      <b/>
      <i/>
      <sz val="14"/>
      <color theme="0"/>
      <name val="Citroen"/>
      <charset val="238"/>
    </font>
    <font>
      <b/>
      <i/>
      <vertAlign val="subscript"/>
      <sz val="14"/>
      <color indexed="9"/>
      <name val="Citroen"/>
      <charset val="238"/>
    </font>
    <font>
      <b/>
      <i/>
      <sz val="14"/>
      <color indexed="9"/>
      <name val="Citroen"/>
      <charset val="238"/>
    </font>
    <font>
      <b/>
      <sz val="15"/>
      <color rgb="FF148CB4"/>
      <name val="Citroen"/>
      <charset val="238"/>
    </font>
    <font>
      <b/>
      <vertAlign val="subscript"/>
      <sz val="14"/>
      <color indexed="9"/>
      <name val="Citroen"/>
      <charset val="238"/>
    </font>
    <font>
      <sz val="14"/>
      <color rgb="FFFF0000"/>
      <name val="Citroen"/>
      <charset val="238"/>
    </font>
    <font>
      <strike/>
      <sz val="14"/>
      <color theme="0"/>
      <name val="Citroen"/>
      <charset val="238"/>
    </font>
    <font>
      <sz val="44"/>
      <name val="Citroen"/>
      <charset val="238"/>
    </font>
    <font>
      <sz val="44"/>
      <name val="Calibri"/>
      <family val="2"/>
    </font>
    <font>
      <b/>
      <sz val="44"/>
      <name val="Calibri"/>
      <family val="2"/>
    </font>
    <font>
      <b/>
      <vertAlign val="superscript"/>
      <sz val="16"/>
      <color theme="0"/>
      <name val="Citroen"/>
      <charset val="238"/>
    </font>
    <font>
      <b/>
      <vertAlign val="superscript"/>
      <sz val="14"/>
      <color theme="0"/>
      <name val="Citroen"/>
      <charset val="238"/>
    </font>
    <font>
      <b/>
      <vertAlign val="superscript"/>
      <sz val="13"/>
      <name val="Citroen"/>
      <charset val="238"/>
    </font>
    <font>
      <b/>
      <sz val="48"/>
      <name val="Citroen"/>
      <charset val="238"/>
    </font>
    <font>
      <b/>
      <sz val="12"/>
      <color theme="5" tint="-0.249977111117893"/>
      <name val="Citroen"/>
      <charset val="238"/>
    </font>
    <font>
      <b/>
      <sz val="11"/>
      <color rgb="FFC00000"/>
      <name val="Citroen"/>
      <charset val="238"/>
    </font>
    <font>
      <b/>
      <sz val="11"/>
      <color rgb="FFFF0000"/>
      <name val="Citroen"/>
      <charset val="238"/>
    </font>
    <font>
      <vertAlign val="superscript"/>
      <sz val="11"/>
      <name val="Citroen"/>
      <charset val="238"/>
    </font>
    <font>
      <vertAlign val="superscript"/>
      <sz val="8"/>
      <name val="Citroen"/>
      <charset val="238"/>
    </font>
    <font>
      <b/>
      <sz val="26"/>
      <color rgb="FFFF0000"/>
      <name val="Citroen"/>
      <charset val="238"/>
    </font>
    <font>
      <strike/>
      <sz val="16"/>
      <color theme="0"/>
      <name val="Citroen"/>
      <charset val="238"/>
    </font>
    <font>
      <sz val="16"/>
      <color theme="0"/>
      <name val="Citroen"/>
      <charset val="238"/>
    </font>
  </fonts>
  <fills count="97">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0"/>
        <bgColor theme="0"/>
      </patternFill>
    </fill>
    <fill>
      <patternFill patternType="solid">
        <fgColor theme="2"/>
        <bgColor indexed="64"/>
      </patternFill>
    </fill>
    <fill>
      <patternFill patternType="solid">
        <fgColor theme="0" tint="-4.9989318521683403E-2"/>
        <bgColor indexed="64"/>
      </patternFill>
    </fill>
    <fill>
      <patternFill patternType="solid">
        <fgColor indexed="11"/>
        <bgColor indexed="64"/>
      </patternFill>
    </fill>
    <fill>
      <patternFill patternType="solid">
        <fgColor indexed="22"/>
        <bgColor indexed="64"/>
      </patternFill>
    </fill>
    <fill>
      <patternFill patternType="solid">
        <fgColor indexed="62"/>
        <bgColor indexed="64"/>
      </patternFill>
    </fill>
    <fill>
      <patternFill patternType="solid">
        <fgColor indexed="11"/>
        <bgColor indexed="49"/>
      </patternFill>
    </fill>
    <fill>
      <patternFill patternType="solid">
        <fgColor indexed="55"/>
        <bgColor indexed="64"/>
      </patternFill>
    </fill>
    <fill>
      <patternFill patternType="solid">
        <fgColor indexed="31"/>
        <bgColor indexed="64"/>
      </patternFill>
    </fill>
    <fill>
      <patternFill patternType="solid">
        <fgColor indexed="54"/>
        <bgColor indexed="64"/>
      </patternFill>
    </fill>
    <fill>
      <patternFill patternType="solid">
        <fgColor indexed="54"/>
        <bgColor indexed="38"/>
      </patternFill>
    </fill>
    <fill>
      <patternFill patternType="solid">
        <fgColor indexed="48"/>
        <bgColor indexed="64"/>
      </patternFill>
    </fill>
    <fill>
      <patternFill patternType="solid">
        <fgColor indexed="13"/>
        <bgColor indexed="64"/>
      </patternFill>
    </fill>
    <fill>
      <patternFill patternType="solid">
        <fgColor indexed="26"/>
        <bgColor indexed="64"/>
      </patternFill>
    </fill>
    <fill>
      <patternFill patternType="solid">
        <fgColor indexed="13"/>
        <bgColor indexed="51"/>
      </patternFill>
    </fill>
    <fill>
      <patternFill patternType="solid">
        <fgColor indexed="10"/>
        <bgColor indexed="64"/>
      </patternFill>
    </fill>
    <fill>
      <patternFill patternType="solid">
        <fgColor indexed="27"/>
        <bgColor indexed="64"/>
      </patternFill>
    </fill>
    <fill>
      <patternFill patternType="solid">
        <fgColor indexed="42"/>
        <bgColor indexed="64"/>
      </patternFill>
    </fill>
    <fill>
      <patternFill patternType="solid">
        <fgColor indexed="10"/>
        <bgColor indexed="28"/>
      </patternFill>
    </fill>
    <fill>
      <patternFill patternType="solid">
        <fgColor indexed="18"/>
        <bgColor indexed="64"/>
      </patternFill>
    </fill>
    <fill>
      <patternFill patternType="solid">
        <fgColor indexed="18"/>
        <bgColor indexed="12"/>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bgColor indexed="26"/>
      </patternFill>
    </fill>
    <fill>
      <patternFill patternType="mediumGray">
        <bgColor indexed="22"/>
      </patternFill>
    </fill>
    <fill>
      <patternFill patternType="solid">
        <fgColor indexed="55"/>
      </patternFill>
    </fill>
    <fill>
      <patternFill patternType="solid">
        <fgColor indexed="9"/>
        <bgColor indexed="24"/>
      </patternFill>
    </fill>
    <fill>
      <patternFill patternType="solid">
        <fgColor indexed="15"/>
        <bgColor indexed="64"/>
      </patternFill>
    </fill>
    <fill>
      <patternFill patternType="gray125">
        <fgColor indexed="22"/>
      </patternFill>
    </fill>
    <fill>
      <patternFill patternType="gray0625">
        <fgColor indexed="18"/>
        <bgColor indexed="9"/>
      </patternFill>
    </fill>
    <fill>
      <patternFill patternType="lightGray">
        <fgColor indexed="34"/>
        <bgColor indexed="9"/>
      </patternFill>
    </fill>
    <fill>
      <patternFill patternType="gray0625">
        <fgColor indexed="9"/>
        <bgColor indexed="9"/>
      </patternFill>
    </fill>
    <fill>
      <patternFill patternType="solid">
        <fgColor indexed="9"/>
        <bgColor indexed="9"/>
      </patternFill>
    </fill>
    <fill>
      <patternFill patternType="gray125">
        <fgColor indexed="9"/>
        <bgColor indexed="9"/>
      </patternFill>
    </fill>
    <fill>
      <patternFill patternType="gray125">
        <fgColor indexed="15"/>
        <bgColor indexed="9"/>
      </patternFill>
    </fill>
    <fill>
      <patternFill patternType="solid">
        <fgColor indexed="43"/>
        <bgColor indexed="9"/>
      </patternFill>
    </fill>
    <fill>
      <patternFill patternType="solid">
        <fgColor indexed="42"/>
        <bgColor indexed="9"/>
      </patternFill>
    </fill>
    <fill>
      <patternFill patternType="solid">
        <fgColor indexed="41"/>
      </patternFill>
    </fill>
    <fill>
      <patternFill patternType="solid">
        <fgColor indexed="9"/>
        <bgColor indexed="64"/>
      </patternFill>
    </fill>
    <fill>
      <patternFill patternType="solid">
        <fgColor indexed="19"/>
      </patternFill>
    </fill>
    <fill>
      <patternFill patternType="solid">
        <fgColor indexed="54"/>
      </patternFill>
    </fill>
    <fill>
      <patternFill patternType="mediumGray">
        <fgColor indexed="22"/>
      </patternFill>
    </fill>
    <fill>
      <patternFill patternType="solid">
        <fgColor indexed="43"/>
        <bgColor indexed="64"/>
      </patternFill>
    </fill>
    <fill>
      <patternFill patternType="solid">
        <fgColor indexed="50"/>
      </patternFill>
    </fill>
    <fill>
      <patternFill patternType="lightUp">
        <fgColor indexed="48"/>
        <bgColor indexed="44"/>
      </patternFill>
    </fill>
    <fill>
      <patternFill patternType="solid">
        <fgColor indexed="40"/>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18"/>
      </patternFill>
    </fill>
    <fill>
      <patternFill patternType="solid">
        <fgColor indexed="14"/>
        <bgColor indexed="64"/>
      </patternFill>
    </fill>
    <fill>
      <patternFill patternType="solid">
        <fgColor indexed="51"/>
        <bgColor indexed="64"/>
      </patternFill>
    </fill>
    <fill>
      <patternFill patternType="solid">
        <fgColor indexed="29"/>
        <bgColor indexed="64"/>
      </patternFill>
    </fill>
    <fill>
      <patternFill patternType="solid">
        <fgColor indexed="22"/>
        <bgColor indexed="25"/>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DC002E"/>
        <bgColor indexed="64"/>
      </patternFill>
    </fill>
    <fill>
      <patternFill patternType="solid">
        <fgColor rgb="FFAEA79F"/>
        <bgColor indexed="64"/>
      </patternFill>
    </fill>
    <fill>
      <patternFill patternType="solid">
        <fgColor indexed="8"/>
        <bgColor indexed="64"/>
      </patternFill>
    </fill>
    <fill>
      <patternFill patternType="solid">
        <fgColor indexed="23"/>
        <bgColor indexed="64"/>
      </patternFill>
    </fill>
    <fill>
      <patternFill patternType="solid">
        <fgColor rgb="FFF0780A"/>
        <bgColor indexed="64"/>
      </patternFill>
    </fill>
    <fill>
      <patternFill patternType="solid">
        <fgColor theme="0" tint="-0.14999847407452621"/>
        <bgColor indexed="64"/>
      </patternFill>
    </fill>
    <fill>
      <patternFill patternType="solid">
        <fgColor rgb="FF007C92"/>
        <bgColor indexed="64"/>
      </patternFill>
    </fill>
    <fill>
      <patternFill patternType="solid">
        <fgColor theme="9" tint="-0.249977111117893"/>
        <bgColor indexed="64"/>
      </patternFill>
    </fill>
    <fill>
      <patternFill patternType="solid">
        <fgColor rgb="FFC9DD03"/>
        <bgColor indexed="64"/>
      </patternFill>
    </fill>
    <fill>
      <patternFill patternType="solid">
        <fgColor rgb="FFB9B9CD"/>
        <bgColor indexed="64"/>
      </patternFill>
    </fill>
    <fill>
      <patternFill patternType="solid">
        <fgColor rgb="FFF8F8F8"/>
        <bgColor indexed="64"/>
      </patternFill>
    </fill>
    <fill>
      <patternFill patternType="solid">
        <fgColor theme="2" tint="-9.9978637043366805E-2"/>
        <bgColor indexed="64"/>
      </patternFill>
    </fill>
    <fill>
      <patternFill patternType="solid">
        <fgColor rgb="FF148CB4"/>
        <bgColor indexed="64"/>
      </patternFill>
    </fill>
    <fill>
      <patternFill patternType="solid">
        <fgColor rgb="FFE1412D"/>
        <bgColor indexed="64"/>
      </patternFill>
    </fill>
    <fill>
      <patternFill patternType="solid">
        <fgColor rgb="FF00B0F0"/>
        <bgColor indexed="64"/>
      </patternFill>
    </fill>
  </fills>
  <borders count="12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hair">
        <color theme="0" tint="-0.14996795556505021"/>
      </bottom>
      <diagonal/>
    </border>
    <border>
      <left/>
      <right style="medium">
        <color indexed="64"/>
      </right>
      <top style="medium">
        <color indexed="64"/>
      </top>
      <bottom style="hair">
        <color theme="0" tint="-0.14996795556505021"/>
      </bottom>
      <diagonal/>
    </border>
    <border>
      <left style="medium">
        <color indexed="64"/>
      </left>
      <right/>
      <top/>
      <bottom/>
      <diagonal/>
    </border>
    <border>
      <left/>
      <right/>
      <top style="hair">
        <color theme="0" tint="-0.14996795556505021"/>
      </top>
      <bottom style="hair">
        <color theme="0" tint="-0.14996795556505021"/>
      </bottom>
      <diagonal/>
    </border>
    <border>
      <left/>
      <right style="medium">
        <color indexed="64"/>
      </right>
      <top style="hair">
        <color theme="0" tint="-0.14996795556505021"/>
      </top>
      <bottom style="hair">
        <color theme="0" tint="-0.1499679555650502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hair">
        <color theme="0" tint="-0.14996795556505021"/>
      </bottom>
      <diagonal/>
    </border>
    <border>
      <left style="medium">
        <color indexed="64"/>
      </left>
      <right/>
      <top/>
      <bottom style="hair">
        <color theme="0" tint="-0.14996795556505021"/>
      </bottom>
      <diagonal/>
    </border>
    <border>
      <left/>
      <right/>
      <top/>
      <bottom style="hair">
        <color theme="0" tint="-0.14996795556505021"/>
      </bottom>
      <diagonal/>
    </border>
    <border>
      <left/>
      <right style="medium">
        <color indexed="64"/>
      </right>
      <top/>
      <bottom style="hair">
        <color theme="0" tint="-0.14996795556505021"/>
      </bottom>
      <diagonal/>
    </border>
    <border>
      <left style="thin">
        <color auto="1"/>
      </left>
      <right style="medium">
        <color indexed="64"/>
      </right>
      <top style="medium">
        <color indexed="64"/>
      </top>
      <bottom style="hair">
        <color theme="0" tint="-0.14996795556505021"/>
      </bottom>
      <diagonal/>
    </border>
    <border>
      <left style="medium">
        <color indexed="64"/>
      </left>
      <right style="medium">
        <color indexed="64"/>
      </right>
      <top/>
      <bottom/>
      <diagonal/>
    </border>
    <border>
      <left style="thin">
        <color auto="1"/>
      </left>
      <right style="medium">
        <color indexed="64"/>
      </right>
      <top style="hair">
        <color theme="0" tint="-0.14996795556505021"/>
      </top>
      <bottom style="hair">
        <color theme="0" tint="-0.14996795556505021"/>
      </bottom>
      <diagonal/>
    </border>
    <border>
      <left style="medium">
        <color indexed="64"/>
      </left>
      <right/>
      <top style="hair">
        <color theme="0" tint="-0.14996795556505021"/>
      </top>
      <bottom style="hair">
        <color theme="0" tint="-0.14996795556505021"/>
      </bottom>
      <diagonal/>
    </border>
    <border>
      <left style="thin">
        <color indexed="64"/>
      </left>
      <right style="medium">
        <color indexed="64"/>
      </right>
      <top style="hair">
        <color theme="0" tint="-0.14996795556505021"/>
      </top>
      <bottom/>
      <diagonal/>
    </border>
    <border>
      <left/>
      <right style="medium">
        <color indexed="64"/>
      </right>
      <top style="hair">
        <color theme="0" tint="-0.14996795556505021"/>
      </top>
      <bottom/>
      <diagonal/>
    </border>
    <border>
      <left style="medium">
        <color indexed="64"/>
      </left>
      <right/>
      <top style="hair">
        <color theme="0" tint="-0.14996795556505021"/>
      </top>
      <bottom/>
      <diagonal/>
    </border>
    <border>
      <left style="thin">
        <color auto="1"/>
      </left>
      <right style="medium">
        <color indexed="64"/>
      </right>
      <top style="hair">
        <color theme="0" tint="-0.14996795556505021"/>
      </top>
      <bottom style="medium">
        <color indexed="64"/>
      </bottom>
      <diagonal/>
    </border>
    <border>
      <left style="medium">
        <color indexed="64"/>
      </left>
      <right/>
      <top style="hair">
        <color theme="0" tint="-0.14996795556505021"/>
      </top>
      <bottom style="medium">
        <color indexed="64"/>
      </bottom>
      <diagonal/>
    </border>
    <border>
      <left/>
      <right style="medium">
        <color indexed="64"/>
      </right>
      <top style="hair">
        <color theme="0" tint="-0.14996795556505021"/>
      </top>
      <bottom style="medium">
        <color indexed="64"/>
      </bottom>
      <diagonal/>
    </border>
    <border>
      <left style="thin">
        <color auto="1"/>
      </left>
      <right style="medium">
        <color indexed="64"/>
      </right>
      <top/>
      <bottom style="hair">
        <color theme="0" tint="-0.14996795556505021"/>
      </bottom>
      <diagonal/>
    </border>
    <border>
      <left style="thin">
        <color indexed="64"/>
      </left>
      <right style="medium">
        <color indexed="64"/>
      </right>
      <top/>
      <bottom/>
      <diagonal/>
    </border>
    <border>
      <left/>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9"/>
      </left>
      <right style="medium">
        <color indexed="9"/>
      </right>
      <top style="medium">
        <color indexed="9"/>
      </top>
      <bottom style="medium">
        <color indexed="9"/>
      </bottom>
      <diagonal/>
    </border>
    <border>
      <left/>
      <right/>
      <top/>
      <bottom style="thin">
        <color indexed="64"/>
      </bottom>
      <diagonal/>
    </border>
    <border>
      <left style="thick">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hair">
        <color indexed="64"/>
      </left>
      <right style="double">
        <color indexed="64"/>
      </right>
      <top style="thin">
        <color indexed="64"/>
      </top>
      <bottom style="hair">
        <color indexed="64"/>
      </bottom>
      <diagonal/>
    </border>
    <border>
      <left/>
      <right/>
      <top/>
      <bottom style="dotted">
        <color indexed="23"/>
      </bottom>
      <diagonal/>
    </border>
    <border>
      <left style="double">
        <color indexed="63"/>
      </left>
      <right style="double">
        <color indexed="63"/>
      </right>
      <top style="double">
        <color indexed="63"/>
      </top>
      <bottom style="double">
        <color indexed="63"/>
      </bottom>
      <diagonal/>
    </border>
    <border>
      <left style="thin">
        <color indexed="64"/>
      </left>
      <right/>
      <top style="hair">
        <color indexed="64"/>
      </top>
      <bottom style="hair">
        <color indexed="64"/>
      </bottom>
      <diagonal/>
    </border>
    <border>
      <left style="thin">
        <color indexed="8"/>
      </left>
      <right style="hair">
        <color indexed="64"/>
      </right>
      <top style="thin">
        <color indexed="8"/>
      </top>
      <bottom/>
      <diagonal/>
    </border>
    <border>
      <left/>
      <right/>
      <top style="double">
        <color indexed="64"/>
      </top>
      <bottom style="double">
        <color indexed="64"/>
      </bottom>
      <diagonal/>
    </border>
    <border>
      <left/>
      <right/>
      <top style="thin">
        <color indexed="62"/>
      </top>
      <bottom style="double">
        <color indexed="62"/>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dashed">
        <color indexed="64"/>
      </right>
      <top/>
      <bottom style="dashed">
        <color indexed="64"/>
      </bottom>
      <diagonal/>
    </border>
    <border>
      <left style="thin">
        <color indexed="9"/>
      </left>
      <right style="thin">
        <color indexed="9"/>
      </right>
      <top style="thin">
        <color indexed="9"/>
      </top>
      <bottom style="thin">
        <color indexed="9"/>
      </bottom>
      <diagonal/>
    </border>
    <border>
      <left/>
      <right style="thin">
        <color indexed="64"/>
      </right>
      <top/>
      <bottom style="hair">
        <color indexed="64"/>
      </bottom>
      <diagonal/>
    </border>
    <border>
      <left/>
      <right/>
      <top/>
      <bottom style="double">
        <color indexed="52"/>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bottom/>
      <diagonal/>
    </border>
    <border>
      <left/>
      <right/>
      <top/>
      <bottom style="thick">
        <color indexed="49"/>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style="hair">
        <color indexed="64"/>
      </right>
      <top/>
      <bottom style="hair">
        <color indexed="64"/>
      </bottom>
      <diagonal/>
    </border>
    <border>
      <left style="thin">
        <color indexed="64"/>
      </left>
      <right/>
      <top style="thin">
        <color indexed="64"/>
      </top>
      <bottom/>
      <diagonal/>
    </border>
    <border>
      <left style="hair">
        <color indexed="64"/>
      </left>
      <right style="thin">
        <color indexed="64"/>
      </right>
      <top/>
      <bottom/>
      <diagonal/>
    </border>
    <border>
      <left/>
      <right style="medium">
        <color indexed="64"/>
      </right>
      <top style="thick">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bottom/>
      <diagonal/>
    </border>
    <border>
      <left style="medium">
        <color indexed="9"/>
      </left>
      <right style="medium">
        <color indexed="9"/>
      </right>
      <top style="medium">
        <color indexed="9"/>
      </top>
      <bottom/>
      <diagonal/>
    </border>
    <border>
      <left style="double">
        <color indexed="64"/>
      </left>
      <right/>
      <top/>
      <bottom style="double">
        <color indexed="64"/>
      </bottom>
      <diagonal/>
    </border>
    <border>
      <left/>
      <right/>
      <top style="double">
        <color indexed="64"/>
      </top>
      <bottom/>
      <diagonal/>
    </border>
    <border>
      <left style="medium">
        <color indexed="64"/>
      </left>
      <right style="hair">
        <color indexed="64"/>
      </right>
      <top/>
      <bottom/>
      <diagonal/>
    </border>
    <border>
      <left style="hair">
        <color indexed="23"/>
      </left>
      <right style="hair">
        <color indexed="23"/>
      </right>
      <top style="hair">
        <color indexed="23"/>
      </top>
      <bottom style="hair">
        <color indexed="23"/>
      </bottom>
      <diagonal/>
    </border>
    <border>
      <left/>
      <right/>
      <top style="thin">
        <color indexed="49"/>
      </top>
      <bottom style="double">
        <color indexed="49"/>
      </bottom>
      <diagonal/>
    </border>
    <border>
      <left style="thin">
        <color indexed="64"/>
      </left>
      <right style="medium">
        <color indexed="64"/>
      </right>
      <top/>
      <bottom style="medium">
        <color indexed="64"/>
      </bottom>
      <diagonal/>
    </border>
    <border>
      <left style="thin">
        <color auto="1"/>
      </left>
      <right style="medium">
        <color indexed="64"/>
      </right>
      <top/>
      <bottom/>
      <diagonal/>
    </border>
    <border>
      <left style="medium">
        <color indexed="64"/>
      </left>
      <right style="medium">
        <color indexed="64"/>
      </right>
      <top style="medium">
        <color indexed="64"/>
      </top>
      <bottom style="hair">
        <color theme="0" tint="-0.14996795556505021"/>
      </bottom>
      <diagonal/>
    </border>
    <border>
      <left style="medium">
        <color indexed="64"/>
      </left>
      <right style="medium">
        <color indexed="64"/>
      </right>
      <top style="hair">
        <color theme="0" tint="-0.14996795556505021"/>
      </top>
      <bottom style="hair">
        <color theme="0" tint="-0.14996795556505021"/>
      </bottom>
      <diagonal/>
    </border>
    <border>
      <left style="medium">
        <color indexed="64"/>
      </left>
      <right style="medium">
        <color indexed="64"/>
      </right>
      <top style="hair">
        <color theme="0" tint="-0.14996795556505021"/>
      </top>
      <bottom style="medium">
        <color indexed="64"/>
      </bottom>
      <diagonal/>
    </border>
    <border>
      <left style="medium">
        <color indexed="64"/>
      </left>
      <right style="medium">
        <color indexed="64"/>
      </right>
      <top/>
      <bottom style="hair">
        <color theme="0" tint="-0.14996795556505021"/>
      </bottom>
      <diagonal/>
    </border>
    <border>
      <left style="medium">
        <color indexed="64"/>
      </left>
      <right style="medium">
        <color indexed="64"/>
      </right>
      <top/>
      <bottom style="medium">
        <color indexed="64"/>
      </bottom>
      <diagonal/>
    </border>
    <border>
      <left style="hair">
        <color indexed="64"/>
      </left>
      <right/>
      <top/>
      <bottom/>
      <diagonal/>
    </border>
    <border>
      <left style="hair">
        <color indexed="64"/>
      </left>
      <right/>
      <top style="hair">
        <color indexed="64"/>
      </top>
      <bottom/>
      <diagonal/>
    </border>
    <border>
      <left/>
      <right/>
      <top style="hair">
        <color indexed="64"/>
      </top>
      <bottom/>
      <diagonal/>
    </border>
    <border>
      <left/>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bottom/>
      <diagonal/>
    </border>
    <border>
      <left/>
      <right/>
      <top style="thin">
        <color rgb="FFF0780A"/>
      </top>
      <bottom style="thin">
        <color rgb="FFF0780A"/>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rgb="FFF0780A"/>
      </bottom>
      <diagonal/>
    </border>
    <border>
      <left style="hair">
        <color indexed="64"/>
      </left>
      <right/>
      <top style="hair">
        <color indexed="64"/>
      </top>
      <bottom style="thin">
        <color indexed="64"/>
      </bottom>
      <diagonal/>
    </border>
    <border>
      <left/>
      <right style="thin">
        <color theme="0"/>
      </right>
      <top/>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style="thin">
        <color theme="0" tint="-0.14993743705557422"/>
      </right>
      <top/>
      <bottom/>
      <diagonal/>
    </border>
    <border>
      <left style="thin">
        <color theme="0" tint="-0.14993743705557422"/>
      </left>
      <right style="thin">
        <color theme="0" tint="-0.14993743705557422"/>
      </right>
      <top/>
      <bottom/>
      <diagonal/>
    </border>
    <border>
      <left style="thin">
        <color theme="0" tint="-0.14993743705557422"/>
      </left>
      <right/>
      <top/>
      <bottom/>
      <diagonal/>
    </border>
    <border>
      <left/>
      <right/>
      <top/>
      <bottom style="thin">
        <color theme="0" tint="-0.34998626667073579"/>
      </bottom>
      <diagonal/>
    </border>
    <border>
      <left/>
      <right/>
      <top/>
      <bottom style="thin">
        <color theme="0" tint="-0.24994659260841701"/>
      </bottom>
      <diagonal/>
    </border>
    <border>
      <left/>
      <right/>
      <top style="thin">
        <color theme="0" tint="-0.24994659260841701"/>
      </top>
      <bottom/>
      <diagonal/>
    </border>
    <border>
      <left style="thin">
        <color theme="0" tint="-0.14996795556505021"/>
      </left>
      <right style="thin">
        <color theme="0" tint="-0.14996795556505021"/>
      </right>
      <top/>
      <bottom style="thin">
        <color indexed="64"/>
      </bottom>
      <diagonal/>
    </border>
    <border>
      <left/>
      <right style="thin">
        <color theme="0" tint="-0.14996795556505021"/>
      </right>
      <top/>
      <bottom style="thin">
        <color indexed="64"/>
      </bottom>
      <diagonal/>
    </border>
    <border>
      <left/>
      <right style="medium">
        <color indexed="64"/>
      </right>
      <top style="medium">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right/>
      <top style="hair">
        <color auto="1"/>
      </top>
      <bottom style="hair">
        <color indexed="64"/>
      </bottom>
      <diagonal/>
    </border>
    <border>
      <left/>
      <right/>
      <top style="hair">
        <color indexed="64"/>
      </top>
      <bottom style="thin">
        <color indexed="64"/>
      </bottom>
      <diagonal/>
    </border>
    <border>
      <left style="thin">
        <color theme="0" tint="-0.14996795556505021"/>
      </left>
      <right style="thin">
        <color theme="0" tint="-0.14993743705557422"/>
      </right>
      <top/>
      <bottom style="thin">
        <color theme="0"/>
      </bottom>
      <diagonal/>
    </border>
    <border>
      <left style="hair">
        <color indexed="64"/>
      </left>
      <right/>
      <top style="hair">
        <color rgb="FFFF0000"/>
      </top>
      <bottom style="hair">
        <color rgb="FFFF0000"/>
      </bottom>
      <diagonal/>
    </border>
    <border>
      <left/>
      <right/>
      <top style="hair">
        <color rgb="FFFF0000"/>
      </top>
      <bottom style="hair">
        <color rgb="FFFF0000"/>
      </bottom>
      <diagonal/>
    </border>
    <border>
      <left/>
      <right/>
      <top style="hair">
        <color theme="0" tint="-0.14996795556505021"/>
      </top>
      <bottom style="medium">
        <color indexed="64"/>
      </bottom>
      <diagonal/>
    </border>
    <border>
      <left/>
      <right style="thin">
        <color indexed="32"/>
      </right>
      <top/>
      <bottom/>
      <diagonal/>
    </border>
    <border>
      <left/>
      <right/>
      <top style="hair">
        <color theme="0" tint="-0.14996795556505021"/>
      </top>
      <bottom/>
      <diagonal/>
    </border>
  </borders>
  <cellStyleXfs count="938">
    <xf numFmtId="0" fontId="0" fillId="0" borderId="0"/>
    <xf numFmtId="0" fontId="2" fillId="0" borderId="0"/>
    <xf numFmtId="0" fontId="3" fillId="0" borderId="0"/>
    <xf numFmtId="0" fontId="4" fillId="0" borderId="0" applyFont="0" applyFill="0" applyBorder="0" applyAlignment="0" applyProtection="0"/>
    <xf numFmtId="0" fontId="5" fillId="0" borderId="0" applyFont="0" applyFill="0" applyBorder="0" applyAlignment="0" applyProtection="0"/>
    <xf numFmtId="0" fontId="6" fillId="0" borderId="0" applyFont="0" applyFill="0" applyBorder="0" applyAlignment="0" applyProtection="0"/>
    <xf numFmtId="0" fontId="4"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7" fillId="0" borderId="0" applyFont="0" applyFill="0" applyBorder="0" applyAlignment="0" applyProtection="0">
      <alignment vertical="center"/>
    </xf>
    <xf numFmtId="165" fontId="8" fillId="0" borderId="0" applyFont="0" applyFill="0" applyBorder="0" applyAlignment="0" applyProtection="0"/>
    <xf numFmtId="166" fontId="8" fillId="0" borderId="0" applyFont="0" applyFill="0" applyBorder="0" applyAlignment="0" applyProtection="0">
      <protection locked="0"/>
    </xf>
    <xf numFmtId="167" fontId="9" fillId="0" borderId="0" applyFont="0" applyFill="0" applyBorder="0" applyAlignment="0" applyProtection="0"/>
    <xf numFmtId="4" fontId="10" fillId="0" borderId="0" applyFont="0" applyFill="0" applyBorder="0" applyAlignment="0" applyProtection="0"/>
    <xf numFmtId="168" fontId="11" fillId="0" borderId="0" applyFont="0" applyFill="0" applyBorder="0" applyAlignment="0" applyProtection="0"/>
    <xf numFmtId="169" fontId="11" fillId="0" borderId="0" applyFont="0" applyFill="0" applyBorder="0" applyAlignment="0" applyProtection="0"/>
    <xf numFmtId="170" fontId="11" fillId="0" borderId="0" applyFont="0" applyFill="0" applyBorder="0" applyAlignment="0" applyProtection="0"/>
    <xf numFmtId="171" fontId="11" fillId="0" borderId="0" applyFont="0" applyFill="0" applyBorder="0" applyAlignment="0" applyProtection="0"/>
    <xf numFmtId="172" fontId="9" fillId="0" borderId="0" applyFont="0" applyFill="0" applyBorder="0" applyAlignment="0" applyProtection="0"/>
    <xf numFmtId="0" fontId="12" fillId="0" borderId="0"/>
    <xf numFmtId="0" fontId="6" fillId="0" borderId="0"/>
    <xf numFmtId="0" fontId="6" fillId="0" borderId="0"/>
    <xf numFmtId="0" fontId="6" fillId="0" borderId="0"/>
    <xf numFmtId="0" fontId="6" fillId="0" borderId="0"/>
    <xf numFmtId="0" fontId="13" fillId="0" borderId="0"/>
    <xf numFmtId="0" fontId="6" fillId="0" borderId="0"/>
    <xf numFmtId="171" fontId="11" fillId="0" borderId="0" applyFont="0" applyFill="0" applyBorder="0" applyAlignment="0" applyProtection="0"/>
    <xf numFmtId="0" fontId="6" fillId="0" borderId="0"/>
    <xf numFmtId="0" fontId="6" fillId="0" borderId="0"/>
    <xf numFmtId="0" fontId="6" fillId="0" borderId="0"/>
    <xf numFmtId="0" fontId="14" fillId="7" borderId="31">
      <alignment horizontal="center" vertical="center" wrapText="1"/>
    </xf>
    <xf numFmtId="0" fontId="6" fillId="8" borderId="0"/>
    <xf numFmtId="0" fontId="6" fillId="8" borderId="0"/>
    <xf numFmtId="0" fontId="14" fillId="7" borderId="31">
      <alignment horizontal="center" vertical="center" wrapText="1"/>
    </xf>
    <xf numFmtId="0" fontId="6" fillId="8" borderId="0"/>
    <xf numFmtId="0" fontId="6" fillId="8" borderId="0"/>
    <xf numFmtId="0" fontId="6" fillId="8" borderId="0"/>
    <xf numFmtId="0" fontId="6" fillId="8" borderId="0"/>
    <xf numFmtId="0" fontId="6" fillId="8" borderId="0"/>
    <xf numFmtId="0" fontId="14" fillId="7" borderId="31">
      <alignment horizontal="center" vertical="center" wrapText="1"/>
    </xf>
    <xf numFmtId="0" fontId="6" fillId="8" borderId="0"/>
    <xf numFmtId="0" fontId="6" fillId="8" borderId="0"/>
    <xf numFmtId="0" fontId="14" fillId="7" borderId="31">
      <alignment horizontal="center" vertical="center" wrapText="1"/>
    </xf>
    <xf numFmtId="0" fontId="14" fillId="7" borderId="31">
      <alignment horizontal="center" vertical="center" wrapText="1"/>
    </xf>
    <xf numFmtId="0" fontId="14" fillId="7" borderId="31">
      <alignment horizontal="center" vertical="center" wrapText="1"/>
    </xf>
    <xf numFmtId="0" fontId="6" fillId="8" borderId="0"/>
    <xf numFmtId="0" fontId="6" fillId="8" borderId="0"/>
    <xf numFmtId="0" fontId="15" fillId="9" borderId="0"/>
    <xf numFmtId="0" fontId="14" fillId="7" borderId="31">
      <alignment horizontal="center" vertical="center" wrapText="1"/>
    </xf>
    <xf numFmtId="0" fontId="16" fillId="10" borderId="31">
      <alignment horizontal="center" vertical="center" wrapText="1"/>
    </xf>
    <xf numFmtId="0" fontId="14" fillId="7" borderId="31">
      <alignment horizontal="center" vertical="center" wrapText="1"/>
    </xf>
    <xf numFmtId="0" fontId="14" fillId="7" borderId="31">
      <alignment horizontal="center" vertical="center" wrapText="1"/>
    </xf>
    <xf numFmtId="0" fontId="14" fillId="7" borderId="31">
      <alignment horizontal="center" vertical="center" wrapText="1"/>
    </xf>
    <xf numFmtId="0" fontId="6" fillId="8" borderId="0"/>
    <xf numFmtId="0" fontId="6" fillId="8" borderId="0"/>
    <xf numFmtId="0" fontId="6" fillId="8" borderId="0"/>
    <xf numFmtId="0" fontId="6" fillId="8" borderId="0"/>
    <xf numFmtId="0" fontId="6" fillId="8" borderId="0"/>
    <xf numFmtId="0" fontId="6" fillId="0" borderId="31">
      <alignment horizontal="center" vertical="center" wrapText="1"/>
    </xf>
    <xf numFmtId="0" fontId="17" fillId="11" borderId="0"/>
    <xf numFmtId="0" fontId="17" fillId="11" borderId="0"/>
    <xf numFmtId="0" fontId="6" fillId="0" borderId="31">
      <alignment horizontal="center" vertical="center" wrapText="1"/>
    </xf>
    <xf numFmtId="0" fontId="17" fillId="11" borderId="0"/>
    <xf numFmtId="0" fontId="17" fillId="11" borderId="0"/>
    <xf numFmtId="0" fontId="17" fillId="11" borderId="0"/>
    <xf numFmtId="0" fontId="17" fillId="11" borderId="0"/>
    <xf numFmtId="0" fontId="17" fillId="11" borderId="0"/>
    <xf numFmtId="0" fontId="6" fillId="0" borderId="31">
      <alignment horizontal="center" vertical="center" wrapText="1"/>
    </xf>
    <xf numFmtId="0" fontId="17" fillId="11" borderId="0"/>
    <xf numFmtId="0" fontId="17" fillId="11" borderId="0"/>
    <xf numFmtId="0" fontId="6" fillId="0" borderId="31">
      <alignment horizontal="center" vertical="center" wrapText="1"/>
    </xf>
    <xf numFmtId="0" fontId="6" fillId="0" borderId="31">
      <alignment horizontal="center" vertical="center" wrapText="1"/>
    </xf>
    <xf numFmtId="0" fontId="6" fillId="0" borderId="31">
      <alignment horizontal="center" vertical="center" wrapText="1"/>
    </xf>
    <xf numFmtId="0" fontId="17" fillId="11" borderId="0"/>
    <xf numFmtId="0" fontId="17" fillId="11" borderId="0"/>
    <xf numFmtId="0" fontId="18" fillId="12" borderId="0"/>
    <xf numFmtId="0" fontId="6" fillId="0" borderId="31">
      <alignment horizontal="center" vertical="center" wrapText="1"/>
    </xf>
    <xf numFmtId="0" fontId="19" fillId="0" borderId="31">
      <alignment horizontal="center" vertical="center" wrapText="1"/>
    </xf>
    <xf numFmtId="0" fontId="6" fillId="0" borderId="31">
      <alignment horizontal="center" vertical="center" wrapText="1"/>
    </xf>
    <xf numFmtId="0" fontId="6" fillId="0" borderId="31">
      <alignment horizontal="center" vertical="center" wrapText="1"/>
    </xf>
    <xf numFmtId="0" fontId="6" fillId="0" borderId="31">
      <alignment horizontal="center" vertical="center" wrapText="1"/>
    </xf>
    <xf numFmtId="0" fontId="17" fillId="11" borderId="0"/>
    <xf numFmtId="0" fontId="17" fillId="11" borderId="0"/>
    <xf numFmtId="0" fontId="17" fillId="11" borderId="0"/>
    <xf numFmtId="0" fontId="17" fillId="11" borderId="0"/>
    <xf numFmtId="0" fontId="17" fillId="11" borderId="0"/>
    <xf numFmtId="0" fontId="20" fillId="13" borderId="0">
      <alignment horizontal="center" vertical="center" wrapText="1"/>
    </xf>
    <xf numFmtId="0" fontId="20" fillId="13" borderId="0"/>
    <xf numFmtId="0" fontId="20" fillId="13" borderId="0"/>
    <xf numFmtId="0" fontId="20" fillId="13" borderId="0">
      <alignment horizontal="center" vertical="center" wrapText="1"/>
    </xf>
    <xf numFmtId="0" fontId="20" fillId="13" borderId="0"/>
    <xf numFmtId="0" fontId="20" fillId="13" borderId="0"/>
    <xf numFmtId="0" fontId="20" fillId="13" borderId="0"/>
    <xf numFmtId="0" fontId="20" fillId="13" borderId="0"/>
    <xf numFmtId="0" fontId="20" fillId="13" borderId="0"/>
    <xf numFmtId="0" fontId="20" fillId="13" borderId="0">
      <alignment horizontal="center" vertical="center" wrapText="1"/>
    </xf>
    <xf numFmtId="0" fontId="20" fillId="13" borderId="0"/>
    <xf numFmtId="0" fontId="20" fillId="13" borderId="0"/>
    <xf numFmtId="0" fontId="20" fillId="13" borderId="0">
      <alignment horizontal="center" vertical="center" wrapText="1"/>
    </xf>
    <xf numFmtId="0" fontId="20" fillId="13" borderId="0">
      <alignment horizontal="center" vertical="center" wrapText="1"/>
    </xf>
    <xf numFmtId="0" fontId="20" fillId="13" borderId="0">
      <alignment horizontal="center" vertical="center" wrapText="1"/>
    </xf>
    <xf numFmtId="0" fontId="20" fillId="13" borderId="0"/>
    <xf numFmtId="0" fontId="20" fillId="13" borderId="0"/>
    <xf numFmtId="0" fontId="20" fillId="13" borderId="0"/>
    <xf numFmtId="0" fontId="20" fillId="13" borderId="0">
      <alignment horizontal="center" vertical="center" wrapText="1"/>
    </xf>
    <xf numFmtId="0" fontId="21" fillId="14" borderId="0">
      <alignment horizontal="center" vertical="center" wrapText="1"/>
    </xf>
    <xf numFmtId="0" fontId="20" fillId="13" borderId="0">
      <alignment horizontal="center" vertical="center" wrapText="1"/>
    </xf>
    <xf numFmtId="0" fontId="20" fillId="13" borderId="0">
      <alignment horizontal="center" vertical="center" wrapText="1"/>
    </xf>
    <xf numFmtId="0" fontId="20" fillId="13" borderId="0">
      <alignment horizontal="center" vertical="center" wrapText="1"/>
    </xf>
    <xf numFmtId="0" fontId="20" fillId="13" borderId="0"/>
    <xf numFmtId="0" fontId="20" fillId="13" borderId="0"/>
    <xf numFmtId="0" fontId="20" fillId="13" borderId="0"/>
    <xf numFmtId="0" fontId="20" fillId="13" borderId="0"/>
    <xf numFmtId="0" fontId="20" fillId="13" borderId="0"/>
    <xf numFmtId="0" fontId="22" fillId="15" borderId="0"/>
    <xf numFmtId="0" fontId="23" fillId="0" borderId="0"/>
    <xf numFmtId="0" fontId="24" fillId="0" borderId="0"/>
    <xf numFmtId="0" fontId="5" fillId="0" borderId="0"/>
    <xf numFmtId="38" fontId="14" fillId="16" borderId="31">
      <alignment horizontal="right"/>
    </xf>
    <xf numFmtId="0" fontId="13" fillId="0" borderId="0"/>
    <xf numFmtId="4" fontId="6" fillId="17" borderId="0"/>
    <xf numFmtId="4" fontId="6" fillId="17" borderId="0"/>
    <xf numFmtId="38" fontId="14" fillId="16" borderId="31">
      <alignment horizontal="right"/>
    </xf>
    <xf numFmtId="4" fontId="6" fillId="17" borderId="0"/>
    <xf numFmtId="4" fontId="6" fillId="17" borderId="0"/>
    <xf numFmtId="4" fontId="6" fillId="17" borderId="0"/>
    <xf numFmtId="4" fontId="6" fillId="17" borderId="0"/>
    <xf numFmtId="4" fontId="6" fillId="17" borderId="0"/>
    <xf numFmtId="38" fontId="14" fillId="16" borderId="31">
      <alignment horizontal="right"/>
    </xf>
    <xf numFmtId="4" fontId="6" fillId="17" borderId="0"/>
    <xf numFmtId="4" fontId="6" fillId="17" borderId="0"/>
    <xf numFmtId="38" fontId="14" fillId="16" borderId="31">
      <alignment horizontal="right"/>
    </xf>
    <xf numFmtId="38" fontId="14" fillId="16" borderId="31">
      <alignment horizontal="right"/>
    </xf>
    <xf numFmtId="38" fontId="14" fillId="16" borderId="31">
      <alignment horizontal="right"/>
    </xf>
    <xf numFmtId="4" fontId="6" fillId="17" borderId="0"/>
    <xf numFmtId="4" fontId="6" fillId="17" borderId="0"/>
    <xf numFmtId="173" fontId="25" fillId="0" borderId="0"/>
    <xf numFmtId="38" fontId="14" fillId="16" borderId="31">
      <alignment horizontal="right"/>
    </xf>
    <xf numFmtId="38" fontId="16" fillId="18" borderId="31">
      <alignment horizontal="right"/>
    </xf>
    <xf numFmtId="38" fontId="14" fillId="16" borderId="31">
      <alignment horizontal="right"/>
    </xf>
    <xf numFmtId="38" fontId="14" fillId="16" borderId="31">
      <alignment horizontal="right"/>
    </xf>
    <xf numFmtId="38" fontId="14" fillId="16" borderId="31">
      <alignment horizontal="right"/>
    </xf>
    <xf numFmtId="4" fontId="6" fillId="17" borderId="0"/>
    <xf numFmtId="4" fontId="6" fillId="17" borderId="0"/>
    <xf numFmtId="4" fontId="6" fillId="17" borderId="0"/>
    <xf numFmtId="4" fontId="6" fillId="17" borderId="0"/>
    <xf numFmtId="4" fontId="6" fillId="17" borderId="0"/>
    <xf numFmtId="0" fontId="6" fillId="0" borderId="0"/>
    <xf numFmtId="0" fontId="6" fillId="0" borderId="0"/>
    <xf numFmtId="0" fontId="6" fillId="0" borderId="0"/>
    <xf numFmtId="0" fontId="6" fillId="0" borderId="0"/>
    <xf numFmtId="0" fontId="26" fillId="0" borderId="0">
      <alignment vertical="top"/>
    </xf>
    <xf numFmtId="0" fontId="26" fillId="0" borderId="0">
      <alignment vertical="top"/>
    </xf>
    <xf numFmtId="0" fontId="6" fillId="0" borderId="0"/>
    <xf numFmtId="0" fontId="6" fillId="0" borderId="0"/>
    <xf numFmtId="0" fontId="6" fillId="0" borderId="0"/>
    <xf numFmtId="0" fontId="27" fillId="19" borderId="32">
      <alignment vertical="center"/>
    </xf>
    <xf numFmtId="0" fontId="28" fillId="20" borderId="0"/>
    <xf numFmtId="0" fontId="28" fillId="20" borderId="0"/>
    <xf numFmtId="0" fontId="27" fillId="19" borderId="32">
      <alignment vertical="center"/>
    </xf>
    <xf numFmtId="0" fontId="28" fillId="20" borderId="0"/>
    <xf numFmtId="0" fontId="28" fillId="20" borderId="0"/>
    <xf numFmtId="0" fontId="28" fillId="20" borderId="0"/>
    <xf numFmtId="0" fontId="28" fillId="20" borderId="0"/>
    <xf numFmtId="0" fontId="28" fillId="20" borderId="0"/>
    <xf numFmtId="0" fontId="27" fillId="19" borderId="32">
      <alignment vertical="center"/>
    </xf>
    <xf numFmtId="0" fontId="28" fillId="20" borderId="0"/>
    <xf numFmtId="0" fontId="28" fillId="20" borderId="0"/>
    <xf numFmtId="0" fontId="27" fillId="19" borderId="32">
      <alignment vertical="center"/>
    </xf>
    <xf numFmtId="0" fontId="27" fillId="19" borderId="32">
      <alignment vertical="center"/>
    </xf>
    <xf numFmtId="0" fontId="27" fillId="19" borderId="32">
      <alignment vertical="center"/>
    </xf>
    <xf numFmtId="0" fontId="28" fillId="20" borderId="0"/>
    <xf numFmtId="0" fontId="28" fillId="20" borderId="0"/>
    <xf numFmtId="0" fontId="29" fillId="21" borderId="0"/>
    <xf numFmtId="0" fontId="27" fillId="19" borderId="32">
      <alignment vertical="center"/>
    </xf>
    <xf numFmtId="0" fontId="30" fillId="22" borderId="33">
      <alignment vertical="center"/>
    </xf>
    <xf numFmtId="0" fontId="27" fillId="19" borderId="32">
      <alignment vertical="center"/>
    </xf>
    <xf numFmtId="0" fontId="27" fillId="19" borderId="32">
      <alignment vertical="center"/>
    </xf>
    <xf numFmtId="0" fontId="27" fillId="19" borderId="32">
      <alignment vertical="center"/>
    </xf>
    <xf numFmtId="0" fontId="28" fillId="20" borderId="0"/>
    <xf numFmtId="0" fontId="28" fillId="20" borderId="0"/>
    <xf numFmtId="0" fontId="28" fillId="20" borderId="0"/>
    <xf numFmtId="0" fontId="28" fillId="20" borderId="0"/>
    <xf numFmtId="0" fontId="28" fillId="20" borderId="0"/>
    <xf numFmtId="0" fontId="3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23" borderId="31">
      <alignment vertical="center" wrapText="1"/>
    </xf>
    <xf numFmtId="0" fontId="6" fillId="8" borderId="0"/>
    <xf numFmtId="0" fontId="6" fillId="8" borderId="0"/>
    <xf numFmtId="0" fontId="17" fillId="23" borderId="31">
      <alignment vertical="center" wrapText="1"/>
    </xf>
    <xf numFmtId="0" fontId="6" fillId="8" borderId="0"/>
    <xf numFmtId="0" fontId="6" fillId="8" borderId="0"/>
    <xf numFmtId="0" fontId="6" fillId="8" borderId="0"/>
    <xf numFmtId="0" fontId="6" fillId="8" borderId="0"/>
    <xf numFmtId="0" fontId="6" fillId="8" borderId="0"/>
    <xf numFmtId="0" fontId="17" fillId="23" borderId="31">
      <alignment vertical="center" wrapText="1"/>
    </xf>
    <xf numFmtId="0" fontId="6" fillId="8" borderId="0"/>
    <xf numFmtId="0" fontId="6" fillId="8" borderId="0"/>
    <xf numFmtId="0" fontId="17" fillId="23" borderId="31">
      <alignment vertical="center" wrapText="1"/>
    </xf>
    <xf numFmtId="0" fontId="17" fillId="23" borderId="31">
      <alignment vertical="center" wrapText="1"/>
    </xf>
    <xf numFmtId="0" fontId="17" fillId="23" borderId="31">
      <alignment vertical="center" wrapText="1"/>
    </xf>
    <xf numFmtId="0" fontId="6" fillId="8" borderId="0"/>
    <xf numFmtId="0" fontId="6" fillId="8" borderId="0"/>
    <xf numFmtId="0" fontId="15" fillId="9" borderId="0"/>
    <xf numFmtId="0" fontId="17" fillId="23" borderId="31">
      <alignment vertical="center" wrapText="1"/>
    </xf>
    <xf numFmtId="0" fontId="32" fillId="24" borderId="31">
      <alignment vertical="center" wrapText="1"/>
    </xf>
    <xf numFmtId="0" fontId="17" fillId="23" borderId="31">
      <alignment vertical="center" wrapText="1"/>
    </xf>
    <xf numFmtId="0" fontId="17" fillId="23" borderId="31">
      <alignment vertical="center" wrapText="1"/>
    </xf>
    <xf numFmtId="0" fontId="17" fillId="23" borderId="31">
      <alignment vertical="center" wrapText="1"/>
    </xf>
    <xf numFmtId="0" fontId="6" fillId="8" borderId="0"/>
    <xf numFmtId="0" fontId="6" fillId="8" borderId="0"/>
    <xf numFmtId="0" fontId="6" fillId="8" borderId="0"/>
    <xf numFmtId="0" fontId="6" fillId="8" borderId="0"/>
    <xf numFmtId="0" fontId="6" fillId="8" borderId="0"/>
    <xf numFmtId="0" fontId="6" fillId="0" borderId="31">
      <alignment vertical="center" wrapText="1"/>
    </xf>
    <xf numFmtId="0" fontId="17" fillId="11" borderId="0"/>
    <xf numFmtId="0" fontId="17" fillId="11" borderId="0"/>
    <xf numFmtId="0" fontId="6" fillId="0" borderId="31">
      <alignment vertical="center" wrapText="1"/>
    </xf>
    <xf numFmtId="0" fontId="17" fillId="11" borderId="0"/>
    <xf numFmtId="0" fontId="17" fillId="11" borderId="0"/>
    <xf numFmtId="0" fontId="17" fillId="11" borderId="0"/>
    <xf numFmtId="0" fontId="17" fillId="11" borderId="0"/>
    <xf numFmtId="0" fontId="17" fillId="11" borderId="0"/>
    <xf numFmtId="0" fontId="6" fillId="0" borderId="31">
      <alignment vertical="center" wrapText="1"/>
    </xf>
    <xf numFmtId="0" fontId="17" fillId="11" borderId="0"/>
    <xf numFmtId="0" fontId="17" fillId="11" borderId="0"/>
    <xf numFmtId="0" fontId="6" fillId="0" borderId="31">
      <alignment vertical="center" wrapText="1"/>
    </xf>
    <xf numFmtId="0" fontId="6" fillId="0" borderId="31">
      <alignment vertical="center" wrapText="1"/>
    </xf>
    <xf numFmtId="0" fontId="6" fillId="0" borderId="31">
      <alignment vertical="center" wrapText="1"/>
    </xf>
    <xf numFmtId="0" fontId="17" fillId="11" borderId="0"/>
    <xf numFmtId="0" fontId="17" fillId="11" borderId="0"/>
    <xf numFmtId="0" fontId="18" fillId="12" borderId="0"/>
    <xf numFmtId="0" fontId="6" fillId="0" borderId="31">
      <alignment vertical="center" wrapText="1"/>
    </xf>
    <xf numFmtId="0" fontId="19" fillId="0" borderId="31">
      <alignment vertical="center" wrapText="1"/>
    </xf>
    <xf numFmtId="0" fontId="6" fillId="0" borderId="31">
      <alignment vertical="center" wrapText="1"/>
    </xf>
    <xf numFmtId="0" fontId="6" fillId="0" borderId="31">
      <alignment vertical="center" wrapText="1"/>
    </xf>
    <xf numFmtId="0" fontId="6" fillId="0" borderId="31">
      <alignment vertical="center" wrapText="1"/>
    </xf>
    <xf numFmtId="0" fontId="17" fillId="11" borderId="0"/>
    <xf numFmtId="0" fontId="17" fillId="11" borderId="0"/>
    <xf numFmtId="0" fontId="17" fillId="11" borderId="0"/>
    <xf numFmtId="0" fontId="17" fillId="11" borderId="0"/>
    <xf numFmtId="0" fontId="17" fillId="11" borderId="0"/>
    <xf numFmtId="0" fontId="20" fillId="13" borderId="0"/>
    <xf numFmtId="0" fontId="22" fillId="15" borderId="0"/>
    <xf numFmtId="0" fontId="23" fillId="0" borderId="0"/>
    <xf numFmtId="0" fontId="24" fillId="0" borderId="0"/>
    <xf numFmtId="0" fontId="5" fillId="0" borderId="0"/>
    <xf numFmtId="0" fontId="13" fillId="0" borderId="0"/>
    <xf numFmtId="0" fontId="13" fillId="0" borderId="0"/>
    <xf numFmtId="0" fontId="6" fillId="0" borderId="0"/>
    <xf numFmtId="0" fontId="6" fillId="0" borderId="0"/>
    <xf numFmtId="0" fontId="6" fillId="0" borderId="0"/>
    <xf numFmtId="0" fontId="6" fillId="0" borderId="0"/>
    <xf numFmtId="174" fontId="6" fillId="0" borderId="0" applyFont="0" applyFill="0" applyBorder="0" applyAlignment="0" applyProtection="0"/>
    <xf numFmtId="175" fontId="6"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6" fillId="0" borderId="0"/>
    <xf numFmtId="0" fontId="35" fillId="0" borderId="0"/>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0" borderId="0"/>
    <xf numFmtId="0" fontId="6" fillId="0" borderId="0" applyFont="0" applyFill="0" applyBorder="0" applyAlignment="0" applyProtection="0"/>
    <xf numFmtId="0" fontId="5" fillId="0" borderId="0" applyFont="0" applyFill="0" applyBorder="0" applyAlignment="0" applyProtection="0"/>
    <xf numFmtId="40" fontId="4" fillId="0" borderId="0" applyFont="0" applyFill="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7" borderId="0" applyNumberFormat="0" applyBorder="0" applyAlignment="0" applyProtection="0"/>
    <xf numFmtId="0" fontId="39" fillId="25" borderId="0" applyNumberFormat="0" applyBorder="0" applyAlignment="0" applyProtection="0"/>
    <xf numFmtId="0" fontId="39" fillId="28" borderId="0" applyNumberFormat="0" applyBorder="0" applyAlignment="0" applyProtection="0"/>
    <xf numFmtId="0" fontId="39" fillId="26"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40" fillId="28" borderId="0" applyNumberFormat="0" applyBorder="0" applyAlignment="0" applyProtection="0"/>
    <xf numFmtId="0" fontId="40" fillId="26"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9" fillId="35" borderId="0" applyNumberFormat="0" applyBorder="0" applyAlignment="0" applyProtection="0"/>
    <xf numFmtId="0" fontId="39" fillId="33" borderId="0" applyNumberFormat="0" applyBorder="0" applyAlignment="0" applyProtection="0"/>
    <xf numFmtId="0" fontId="39" fillId="36" borderId="0" applyNumberFormat="0" applyBorder="0" applyAlignment="0" applyProtection="0"/>
    <xf numFmtId="0" fontId="39" fillId="2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6" borderId="0" applyNumberFormat="0" applyBorder="0" applyAlignment="0" applyProtection="0"/>
    <xf numFmtId="0" fontId="40" fillId="34" borderId="0" applyNumberFormat="0" applyBorder="0" applyAlignment="0" applyProtection="0"/>
    <xf numFmtId="0" fontId="40" fillId="37" borderId="0" applyNumberFormat="0" applyBorder="0" applyAlignment="0" applyProtection="0"/>
    <xf numFmtId="0" fontId="40" fillId="32" borderId="0" applyNumberFormat="0" applyBorder="0" applyAlignment="0" applyProtection="0"/>
    <xf numFmtId="0" fontId="40" fillId="36" borderId="0" applyNumberFormat="0" applyBorder="0" applyAlignment="0" applyProtection="0"/>
    <xf numFmtId="0" fontId="40" fillId="38" borderId="0" applyNumberFormat="0" applyBorder="0" applyAlignment="0" applyProtection="0"/>
    <xf numFmtId="0" fontId="41" fillId="39" borderId="0" applyNumberFormat="0" applyBorder="0" applyAlignment="0" applyProtection="0"/>
    <xf numFmtId="0" fontId="41" fillId="34" borderId="0" applyNumberFormat="0" applyBorder="0" applyAlignment="0" applyProtection="0"/>
    <xf numFmtId="0" fontId="41" fillId="35" borderId="0" applyNumberFormat="0" applyBorder="0" applyAlignment="0" applyProtection="0"/>
    <xf numFmtId="0" fontId="41" fillId="33" borderId="0" applyNumberFormat="0" applyBorder="0" applyAlignment="0" applyProtection="0"/>
    <xf numFmtId="0" fontId="41" fillId="39" borderId="0" applyNumberFormat="0" applyBorder="0" applyAlignment="0" applyProtection="0"/>
    <xf numFmtId="0" fontId="41" fillId="26"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0" borderId="0" applyNumberFormat="0" applyBorder="0" applyAlignment="0" applyProtection="0"/>
    <xf numFmtId="0" fontId="42" fillId="34" borderId="0" applyNumberFormat="0" applyBorder="0" applyAlignment="0" applyProtection="0"/>
    <xf numFmtId="0" fontId="42" fillId="37" borderId="0" applyNumberFormat="0" applyBorder="0" applyAlignment="0" applyProtection="0"/>
    <xf numFmtId="0" fontId="42" fillId="41" borderId="0" applyNumberFormat="0" applyBorder="0" applyAlignment="0" applyProtection="0"/>
    <xf numFmtId="0" fontId="42" fillId="39" borderId="0" applyNumberFormat="0" applyBorder="0" applyAlignment="0" applyProtection="0"/>
    <xf numFmtId="0" fontId="42" fillId="42" borderId="0" applyNumberFormat="0" applyBorder="0" applyAlignment="0" applyProtection="0"/>
    <xf numFmtId="0" fontId="43" fillId="0" borderId="0">
      <alignment horizontal="center"/>
    </xf>
    <xf numFmtId="0" fontId="6" fillId="8" borderId="34" applyFont="0" applyFill="0" applyBorder="0" applyAlignment="0">
      <alignment vertical="top"/>
    </xf>
    <xf numFmtId="0" fontId="6" fillId="8" borderId="34" applyFont="0" applyFill="0" applyBorder="0" applyAlignment="0">
      <alignment vertical="top"/>
    </xf>
    <xf numFmtId="0" fontId="44" fillId="0" borderId="35" applyBorder="0"/>
    <xf numFmtId="0" fontId="42"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2" fillId="41" borderId="0" applyNumberFormat="0" applyBorder="0" applyAlignment="0" applyProtection="0"/>
    <xf numFmtId="0" fontId="42" fillId="39" borderId="0" applyNumberFormat="0" applyBorder="0" applyAlignment="0" applyProtection="0"/>
    <xf numFmtId="0" fontId="42" fillId="46" borderId="0" applyNumberFormat="0" applyBorder="0" applyAlignment="0" applyProtection="0"/>
    <xf numFmtId="49" fontId="26" fillId="0" borderId="36">
      <alignment horizontal="center"/>
      <protection locked="0"/>
    </xf>
    <xf numFmtId="0" fontId="42"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2" fillId="41" borderId="0" applyNumberFormat="0" applyBorder="0" applyAlignment="0" applyProtection="0"/>
    <xf numFmtId="0" fontId="42" fillId="39" borderId="0" applyNumberFormat="0" applyBorder="0" applyAlignment="0" applyProtection="0"/>
    <xf numFmtId="0" fontId="42" fillId="46" borderId="0" applyNumberFormat="0" applyBorder="0" applyAlignment="0" applyProtection="0"/>
    <xf numFmtId="0" fontId="45" fillId="0" borderId="0">
      <alignment horizontal="center" wrapText="1"/>
      <protection locked="0"/>
    </xf>
    <xf numFmtId="0" fontId="46" fillId="33" borderId="37" applyNumberFormat="0" applyAlignment="0" applyProtection="0"/>
    <xf numFmtId="0" fontId="47" fillId="0" borderId="0"/>
    <xf numFmtId="0" fontId="48" fillId="30" borderId="0" applyNumberFormat="0" applyBorder="0" applyAlignment="0" applyProtection="0"/>
    <xf numFmtId="0" fontId="48" fillId="30" borderId="0" applyNumberFormat="0" applyBorder="0" applyAlignment="0" applyProtection="0"/>
    <xf numFmtId="0" fontId="49" fillId="33" borderId="38" applyNumberFormat="0" applyAlignment="0" applyProtection="0"/>
    <xf numFmtId="176" fontId="50" fillId="0" borderId="0" applyFont="0" applyFill="0" applyBorder="0" applyAlignment="0" applyProtection="0"/>
    <xf numFmtId="38" fontId="6" fillId="47" borderId="32">
      <protection locked="0"/>
    </xf>
    <xf numFmtId="177" fontId="6" fillId="47" borderId="32">
      <protection locked="0"/>
    </xf>
    <xf numFmtId="49" fontId="6" fillId="47" borderId="32">
      <alignment horizontal="left"/>
      <protection locked="0"/>
    </xf>
    <xf numFmtId="38" fontId="6" fillId="0" borderId="32"/>
    <xf numFmtId="38" fontId="51" fillId="0" borderId="32"/>
    <xf numFmtId="177" fontId="6" fillId="0" borderId="32"/>
    <xf numFmtId="40" fontId="6" fillId="0" borderId="32"/>
    <xf numFmtId="0" fontId="51" fillId="0" borderId="32" applyNumberFormat="0">
      <alignment horizontal="center"/>
    </xf>
    <xf numFmtId="38" fontId="51" fillId="48" borderId="32" applyNumberFormat="0" applyFont="0" applyBorder="0" applyAlignment="0">
      <alignment horizontal="center"/>
    </xf>
    <xf numFmtId="0" fontId="52" fillId="0" borderId="32" applyNumberFormat="0"/>
    <xf numFmtId="0" fontId="51" fillId="0" borderId="32" applyNumberFormat="0"/>
    <xf numFmtId="0" fontId="52" fillId="0" borderId="32" applyNumberFormat="0">
      <alignment horizontal="right"/>
    </xf>
    <xf numFmtId="0" fontId="53" fillId="0" borderId="0" applyNumberFormat="0" applyFill="0" applyBorder="0" applyProtection="0">
      <alignment horizontal="left"/>
    </xf>
    <xf numFmtId="0" fontId="54" fillId="0" borderId="0" applyNumberFormat="0" applyFill="0" applyBorder="0" applyProtection="0">
      <alignment horizontal="left"/>
    </xf>
    <xf numFmtId="0" fontId="55" fillId="0" borderId="0">
      <protection locked="0"/>
    </xf>
    <xf numFmtId="0" fontId="55" fillId="0" borderId="0">
      <protection locked="0"/>
    </xf>
    <xf numFmtId="0" fontId="8" fillId="0" borderId="0" applyFont="0" applyFill="0" applyBorder="0" applyAlignment="0" applyProtection="0"/>
    <xf numFmtId="178" fontId="8" fillId="0" borderId="39" applyFont="0" applyFill="0" applyBorder="0" applyAlignment="0" applyProtection="0">
      <alignment horizontal="center" vertical="center"/>
    </xf>
    <xf numFmtId="179" fontId="6" fillId="0" borderId="0" applyFill="0" applyBorder="0" applyAlignment="0"/>
    <xf numFmtId="180" fontId="6" fillId="0" borderId="0" applyFill="0" applyBorder="0" applyAlignment="0"/>
    <xf numFmtId="181" fontId="6" fillId="0" borderId="0" applyFill="0" applyBorder="0" applyAlignment="0"/>
    <xf numFmtId="182" fontId="6" fillId="0" borderId="0" applyFill="0" applyBorder="0" applyAlignment="0"/>
    <xf numFmtId="183" fontId="6" fillId="0" borderId="0" applyFill="0" applyBorder="0" applyAlignment="0"/>
    <xf numFmtId="179" fontId="6" fillId="0" borderId="0" applyFill="0" applyBorder="0" applyAlignment="0"/>
    <xf numFmtId="184" fontId="6" fillId="0" borderId="0" applyFill="0" applyBorder="0" applyAlignment="0"/>
    <xf numFmtId="185" fontId="56" fillId="0" borderId="0" applyFill="0" applyBorder="0" applyAlignment="0"/>
    <xf numFmtId="0" fontId="49" fillId="33" borderId="38" applyNumberFormat="0" applyAlignment="0" applyProtection="0"/>
    <xf numFmtId="0" fontId="49" fillId="33" borderId="38" applyNumberFormat="0" applyAlignment="0" applyProtection="0"/>
    <xf numFmtId="0" fontId="49" fillId="33" borderId="38" applyNumberFormat="0" applyAlignment="0" applyProtection="0"/>
    <xf numFmtId="0" fontId="10" fillId="0" borderId="0"/>
    <xf numFmtId="1" fontId="57" fillId="0" borderId="40" applyAlignment="0">
      <alignment horizontal="left" vertical="center"/>
    </xf>
    <xf numFmtId="0" fontId="58" fillId="49" borderId="41" applyNumberFormat="0" applyAlignment="0" applyProtection="0"/>
    <xf numFmtId="0" fontId="58" fillId="49" borderId="41" applyNumberFormat="0" applyAlignment="0" applyProtection="0"/>
    <xf numFmtId="0" fontId="58" fillId="49" borderId="41" applyNumberFormat="0" applyAlignment="0" applyProtection="0"/>
    <xf numFmtId="0" fontId="5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40" fontId="35" fillId="0" borderId="42" applyNumberFormat="0" applyFill="0" applyBorder="0">
      <alignment vertical="top" wrapText="1"/>
    </xf>
    <xf numFmtId="0" fontId="43" fillId="0" borderId="0" applyNumberFormat="0" applyFill="0" applyBorder="0" applyProtection="0">
      <alignment horizontal="right"/>
    </xf>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38" fontId="10" fillId="0" borderId="0" applyFont="0" applyFill="0" applyBorder="0" applyAlignment="0" applyProtection="0"/>
    <xf numFmtId="38" fontId="10" fillId="0" borderId="0" applyFont="0" applyFill="0" applyBorder="0" applyAlignment="0" applyProtection="0"/>
    <xf numFmtId="187" fontId="6" fillId="0" borderId="0" applyFont="0" applyFill="0" applyBorder="0" applyAlignment="0" applyProtection="0"/>
    <xf numFmtId="188" fontId="6" fillId="0" borderId="0" applyFont="0" applyFill="0" applyBorder="0" applyAlignment="0" applyProtection="0"/>
    <xf numFmtId="189" fontId="61" fillId="0" borderId="0" applyFont="0" applyFill="0" applyBorder="0" applyAlignment="0" applyProtection="0"/>
    <xf numFmtId="190" fontId="62" fillId="0" borderId="0">
      <protection locked="0"/>
    </xf>
    <xf numFmtId="0" fontId="8" fillId="0" borderId="0" applyFont="0" applyFill="0" applyBorder="0" applyAlignment="0" applyProtection="0">
      <alignment horizontal="center"/>
      <protection locked="0"/>
    </xf>
    <xf numFmtId="191" fontId="8" fillId="0" borderId="43" applyFont="0" applyFill="0" applyBorder="0" applyAlignment="0"/>
    <xf numFmtId="0" fontId="10" fillId="0" borderId="0" applyFont="0" applyFill="0" applyBorder="0" applyAlignment="0" applyProtection="0"/>
    <xf numFmtId="168" fontId="10" fillId="0" borderId="0" applyFont="0" applyFill="0" applyBorder="0" applyAlignment="0" applyProtection="0"/>
    <xf numFmtId="185" fontId="56" fillId="0" borderId="0" applyFont="0" applyFill="0" applyBorder="0" applyAlignment="0" applyProtection="0"/>
    <xf numFmtId="192" fontId="6" fillId="0" borderId="0">
      <alignment horizontal="right"/>
    </xf>
    <xf numFmtId="193" fontId="6" fillId="0" borderId="0"/>
    <xf numFmtId="194" fontId="6" fillId="0" borderId="0">
      <alignment horizontal="right"/>
    </xf>
    <xf numFmtId="195" fontId="6" fillId="0" borderId="0">
      <alignment horizontal="right"/>
    </xf>
    <xf numFmtId="190" fontId="62" fillId="0" borderId="0">
      <protection locked="0"/>
    </xf>
    <xf numFmtId="196" fontId="6" fillId="8" borderId="0" applyFont="0" applyBorder="0"/>
    <xf numFmtId="14" fontId="6" fillId="0" borderId="0">
      <alignment horizontal="center"/>
    </xf>
    <xf numFmtId="0" fontId="55" fillId="0" borderId="0">
      <protection locked="0"/>
    </xf>
    <xf numFmtId="197" fontId="8" fillId="0" borderId="0">
      <alignment horizontal="center" vertical="center"/>
    </xf>
    <xf numFmtId="14" fontId="26" fillId="0" borderId="0" applyFill="0" applyBorder="0" applyAlignment="0"/>
    <xf numFmtId="190" fontId="62" fillId="0" borderId="0">
      <protection locked="0"/>
    </xf>
    <xf numFmtId="198" fontId="6" fillId="0" borderId="44">
      <alignment vertical="center"/>
    </xf>
    <xf numFmtId="0" fontId="63" fillId="50" borderId="0" applyFont="0" applyFill="0" applyBorder="0" applyAlignment="0">
      <alignment horizontal="left"/>
    </xf>
    <xf numFmtId="38" fontId="10" fillId="0" borderId="0" applyFont="0" applyFill="0" applyBorder="0" applyAlignment="0" applyProtection="0"/>
    <xf numFmtId="40" fontId="10" fillId="0" borderId="0" applyFont="0" applyFill="0" applyBorder="0" applyAlignment="0" applyProtection="0"/>
    <xf numFmtId="0" fontId="64" fillId="31" borderId="0" applyNumberFormat="0" applyBorder="0" applyAlignment="0" applyProtection="0"/>
    <xf numFmtId="199" fontId="65" fillId="0" borderId="0" applyFont="0" applyFill="0" applyBorder="0" applyAlignment="0" applyProtection="0"/>
    <xf numFmtId="200" fontId="65" fillId="0" borderId="0" applyFont="0" applyFill="0" applyBorder="0" applyAlignment="0" applyProtection="0"/>
    <xf numFmtId="201" fontId="6" fillId="0" borderId="20" applyFont="0" applyFill="0" applyBorder="0" applyAlignment="0" applyProtection="0">
      <alignment horizontal="center" vertical="center"/>
    </xf>
    <xf numFmtId="0" fontId="66" fillId="0" borderId="0" applyNumberFormat="0" applyFill="0" applyBorder="0" applyAlignment="0" applyProtection="0"/>
    <xf numFmtId="0" fontId="67" fillId="26" borderId="38" applyNumberFormat="0" applyAlignment="0" applyProtection="0"/>
    <xf numFmtId="0" fontId="50" fillId="51" borderId="32">
      <alignment horizontal="left"/>
    </xf>
    <xf numFmtId="202" fontId="68" fillId="0" borderId="0" applyFont="0" applyFill="0" applyBorder="0" applyAlignment="0" applyProtection="0">
      <alignment horizontal="center"/>
    </xf>
    <xf numFmtId="0" fontId="69" fillId="0" borderId="0">
      <protection locked="0"/>
    </xf>
    <xf numFmtId="0" fontId="70" fillId="0" borderId="0">
      <protection locked="0"/>
    </xf>
    <xf numFmtId="187" fontId="6" fillId="0" borderId="0" applyFill="0" applyBorder="0" applyAlignment="0"/>
    <xf numFmtId="185" fontId="56" fillId="0" borderId="0" applyFill="0" applyBorder="0" applyAlignment="0"/>
    <xf numFmtId="187" fontId="6" fillId="0" borderId="0" applyFill="0" applyBorder="0" applyAlignment="0"/>
    <xf numFmtId="203" fontId="56" fillId="0" borderId="0" applyFill="0" applyBorder="0" applyAlignment="0"/>
    <xf numFmtId="185" fontId="56" fillId="0" borderId="0" applyFill="0" applyBorder="0" applyAlignment="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45" applyNumberFormat="0" applyFill="0" applyAlignment="0" applyProtection="0"/>
    <xf numFmtId="0" fontId="74" fillId="0" borderId="0" applyNumberFormat="0" applyFill="0" applyBorder="0" applyAlignment="0" applyProtection="0"/>
    <xf numFmtId="0" fontId="75" fillId="0" borderId="0" applyNumberFormat="0" applyFill="0" applyBorder="0" applyProtection="0">
      <alignment horizontal="right"/>
    </xf>
    <xf numFmtId="204" fontId="6" fillId="0" borderId="0" applyFont="0" applyFill="0" applyBorder="0" applyAlignment="0" applyProtection="0"/>
    <xf numFmtId="204" fontId="76"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88" fontId="6" fillId="0" borderId="0" applyFont="0" applyFill="0" applyBorder="0" applyAlignment="0" applyProtection="0"/>
    <xf numFmtId="0" fontId="55" fillId="0" borderId="0">
      <protection locked="0"/>
    </xf>
    <xf numFmtId="205" fontId="55" fillId="0" borderId="0">
      <protection locked="0"/>
    </xf>
    <xf numFmtId="206" fontId="55" fillId="0" borderId="0">
      <protection locked="0"/>
    </xf>
    <xf numFmtId="207" fontId="55" fillId="0" borderId="0">
      <protection locked="0"/>
    </xf>
    <xf numFmtId="3" fontId="77" fillId="0" borderId="0" applyFont="0" applyFill="0" applyBorder="0" applyAlignment="0" applyProtection="0"/>
    <xf numFmtId="190" fontId="62" fillId="0" borderId="0">
      <protection locked="0"/>
    </xf>
    <xf numFmtId="2" fontId="78" fillId="0" borderId="0" applyFill="0" applyBorder="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Protection="0">
      <alignment horizontal="right"/>
    </xf>
    <xf numFmtId="0" fontId="82" fillId="31" borderId="0" applyNumberFormat="0" applyBorder="0" applyAlignment="0" applyProtection="0"/>
    <xf numFmtId="0" fontId="83" fillId="2" borderId="0" applyNumberFormat="0" applyBorder="0" applyAlignment="0" applyProtection="0"/>
    <xf numFmtId="38" fontId="5" fillId="8" borderId="0" applyNumberFormat="0" applyBorder="0" applyAlignment="0" applyProtection="0"/>
    <xf numFmtId="208" fontId="50" fillId="52" borderId="13" applyNumberFormat="0" applyFont="0" applyBorder="0" applyAlignment="0" applyProtection="0"/>
    <xf numFmtId="0" fontId="82" fillId="31" borderId="0" applyNumberFormat="0" applyBorder="0" applyAlignment="0" applyProtection="0"/>
    <xf numFmtId="0" fontId="84" fillId="0" borderId="2" applyNumberFormat="0" applyAlignment="0" applyProtection="0">
      <alignment horizontal="left" vertical="center"/>
    </xf>
    <xf numFmtId="0" fontId="84" fillId="0" borderId="46">
      <alignment horizontal="left" vertical="center"/>
    </xf>
    <xf numFmtId="0" fontId="85" fillId="0" borderId="47" applyNumberFormat="0" applyFill="0" applyAlignment="0" applyProtection="0"/>
    <xf numFmtId="0" fontId="85" fillId="0" borderId="47" applyNumberFormat="0" applyFill="0" applyAlignment="0" applyProtection="0"/>
    <xf numFmtId="0" fontId="85" fillId="0" borderId="47" applyNumberFormat="0" applyFill="0" applyAlignment="0" applyProtection="0"/>
    <xf numFmtId="0" fontId="86" fillId="0" borderId="48" applyNumberFormat="0" applyFill="0" applyAlignment="0" applyProtection="0"/>
    <xf numFmtId="0" fontId="86" fillId="0" borderId="48" applyNumberFormat="0" applyFill="0" applyAlignment="0" applyProtection="0"/>
    <xf numFmtId="0" fontId="86" fillId="0" borderId="48"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8" fillId="0" borderId="0" applyNumberFormat="0" applyFill="0" applyBorder="0" applyAlignment="0" applyProtection="0"/>
    <xf numFmtId="0" fontId="89" fillId="0" borderId="0" applyNumberFormat="0" applyFill="0" applyBorder="0" applyProtection="0">
      <alignment horizontal="left" wrapText="1"/>
    </xf>
    <xf numFmtId="0" fontId="6" fillId="36" borderId="32">
      <alignment horizontal="left"/>
    </xf>
    <xf numFmtId="0" fontId="18" fillId="0" borderId="0" applyNumberFormat="0" applyBorder="0" applyAlignment="0"/>
    <xf numFmtId="2" fontId="18" fillId="21" borderId="50" applyNumberFormat="0" applyBorder="0" applyAlignment="0">
      <alignment horizontal="right" vertical="center" wrapText="1"/>
    </xf>
    <xf numFmtId="1" fontId="6" fillId="8" borderId="51">
      <alignment vertical="top"/>
    </xf>
    <xf numFmtId="0" fontId="67" fillId="26" borderId="38" applyNumberFormat="0" applyAlignment="0" applyProtection="0"/>
    <xf numFmtId="10" fontId="5" fillId="17" borderId="32" applyNumberFormat="0" applyBorder="0" applyAlignment="0" applyProtection="0"/>
    <xf numFmtId="0" fontId="67" fillId="26" borderId="38" applyNumberFormat="0" applyAlignment="0" applyProtection="0"/>
    <xf numFmtId="0" fontId="6" fillId="21" borderId="35" applyNumberFormat="0" applyFont="0" applyBorder="0" applyAlignment="0">
      <protection locked="0"/>
    </xf>
    <xf numFmtId="1" fontId="90" fillId="53" borderId="52" applyNumberFormat="0" applyFont="0" applyBorder="0" applyAlignment="0">
      <alignment horizontal="right" vertical="center" wrapText="1"/>
    </xf>
    <xf numFmtId="0" fontId="7" fillId="0" borderId="0">
      <alignment vertical="center"/>
    </xf>
    <xf numFmtId="0" fontId="50" fillId="0" borderId="0">
      <alignment vertical="center"/>
    </xf>
    <xf numFmtId="0" fontId="24" fillId="0" borderId="0"/>
    <xf numFmtId="0" fontId="26" fillId="0" borderId="0" applyNumberFormat="0" applyFill="0" applyBorder="0" applyProtection="0">
      <alignment horizontal="left"/>
    </xf>
    <xf numFmtId="0" fontId="91" fillId="25" borderId="37" applyNumberFormat="0" applyAlignment="0" applyProtection="0"/>
    <xf numFmtId="0" fontId="5" fillId="0" borderId="0"/>
    <xf numFmtId="209" fontId="92" fillId="0" borderId="0"/>
    <xf numFmtId="0" fontId="5" fillId="54" borderId="0"/>
    <xf numFmtId="209" fontId="93" fillId="54" borderId="0"/>
    <xf numFmtId="0" fontId="94" fillId="55" borderId="0" applyNumberFormat="0" applyBorder="0">
      <alignment horizontal="right"/>
      <protection locked="0"/>
    </xf>
    <xf numFmtId="210" fontId="26" fillId="56" borderId="0" applyNumberFormat="0" applyBorder="0">
      <alignment horizontal="right"/>
      <protection locked="0"/>
    </xf>
    <xf numFmtId="210" fontId="94" fillId="57" borderId="0" applyNumberFormat="0" applyBorder="0">
      <alignment horizontal="left"/>
      <protection locked="0"/>
    </xf>
    <xf numFmtId="0" fontId="94" fillId="55" borderId="0" applyNumberFormat="0" applyBorder="0">
      <alignment horizontal="right"/>
      <protection locked="0"/>
    </xf>
    <xf numFmtId="210" fontId="95" fillId="58" borderId="0" applyNumberFormat="0" applyBorder="0">
      <alignment horizontal="center"/>
      <protection locked="0"/>
    </xf>
    <xf numFmtId="0" fontId="94" fillId="55" borderId="0" applyNumberFormat="0" applyBorder="0">
      <alignment horizontal="right"/>
      <protection locked="0"/>
    </xf>
    <xf numFmtId="210" fontId="26" fillId="55" borderId="0" applyNumberFormat="0" applyBorder="0">
      <alignment horizontal="right"/>
      <protection locked="0"/>
    </xf>
    <xf numFmtId="0" fontId="94" fillId="55" borderId="0" applyNumberFormat="0" applyBorder="0">
      <alignment horizontal="right"/>
      <protection locked="0"/>
    </xf>
    <xf numFmtId="210" fontId="26" fillId="55" borderId="0" applyNumberFormat="0" applyBorder="0">
      <alignment horizontal="right"/>
      <protection locked="0"/>
    </xf>
    <xf numFmtId="0" fontId="94" fillId="56" borderId="0" applyNumberFormat="0" applyBorder="0">
      <alignment horizontal="right"/>
      <protection locked="0"/>
    </xf>
    <xf numFmtId="210" fontId="96" fillId="55" borderId="0" applyNumberFormat="0" applyBorder="0">
      <alignment horizontal="right"/>
      <protection locked="0"/>
    </xf>
    <xf numFmtId="187" fontId="6" fillId="0" borderId="0" applyFill="0" applyBorder="0" applyAlignment="0"/>
    <xf numFmtId="185" fontId="56" fillId="0" borderId="0" applyFill="0" applyBorder="0" applyAlignment="0"/>
    <xf numFmtId="187" fontId="6" fillId="0" borderId="0" applyFill="0" applyBorder="0" applyAlignment="0"/>
    <xf numFmtId="203" fontId="56" fillId="0" borderId="0" applyFill="0" applyBorder="0" applyAlignment="0"/>
    <xf numFmtId="185" fontId="56" fillId="0" borderId="0" applyFill="0" applyBorder="0" applyAlignment="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211" fontId="6" fillId="0" borderId="0" applyFont="0" applyFill="0" applyBorder="0" applyAlignment="0" applyProtection="0"/>
    <xf numFmtId="212" fontId="65" fillId="0" borderId="0" applyFont="0" applyFill="0" applyBorder="0" applyAlignment="0" applyProtection="0"/>
    <xf numFmtId="210" fontId="98" fillId="56" borderId="0" applyNumberFormat="0" applyBorder="0">
      <alignment horizontal="right"/>
      <protection locked="0"/>
    </xf>
    <xf numFmtId="210" fontId="95" fillId="55" borderId="0" applyNumberFormat="0" applyBorder="0">
      <protection locked="0"/>
    </xf>
    <xf numFmtId="210" fontId="26" fillId="59" borderId="0" applyNumberFormat="0" applyBorder="0">
      <alignment horizontal="right" vertical="center"/>
      <protection locked="0"/>
    </xf>
    <xf numFmtId="210" fontId="99" fillId="55" borderId="0" applyNumberFormat="0" applyBorder="0">
      <protection locked="0"/>
    </xf>
    <xf numFmtId="210" fontId="100" fillId="60" borderId="0" applyNumberFormat="0" applyBorder="0">
      <alignment horizontal="right" vertical="center"/>
      <protection locked="0"/>
    </xf>
    <xf numFmtId="210" fontId="101" fillId="55" borderId="0" applyNumberFormat="0" applyBorder="0">
      <protection locked="0"/>
    </xf>
    <xf numFmtId="38" fontId="10" fillId="0" borderId="0" applyFont="0" applyFill="0" applyBorder="0" applyAlignment="0" applyProtection="0"/>
    <xf numFmtId="213" fontId="6"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216" fontId="6" fillId="0" borderId="0" applyFont="0" applyFill="0" applyBorder="0" applyAlignment="0" applyProtection="0"/>
    <xf numFmtId="188" fontId="40" fillId="0" borderId="0" applyFont="0" applyFill="0" applyBorder="0" applyAlignment="0" applyProtection="0"/>
    <xf numFmtId="188" fontId="6" fillId="0" borderId="0" applyFont="0" applyFill="0" applyBorder="0" applyAlignment="0" applyProtection="0"/>
    <xf numFmtId="188" fontId="102" fillId="0" borderId="0" applyFont="0" applyFill="0" applyBorder="0" applyAlignment="0" applyProtection="0"/>
    <xf numFmtId="188" fontId="103" fillId="0" borderId="0" applyFont="0" applyFill="0" applyBorder="0" applyAlignment="0" applyProtection="0"/>
    <xf numFmtId="166" fontId="104" fillId="0" borderId="54" applyFont="0" applyFill="0" applyBorder="0" applyAlignment="0" applyProtection="0">
      <alignment horizontal="center"/>
    </xf>
    <xf numFmtId="217" fontId="6" fillId="0" borderId="0" applyFont="0" applyFill="0" applyBorder="0" applyAlignment="0" applyProtection="0"/>
    <xf numFmtId="218" fontId="6" fillId="0" borderId="0" applyFont="0" applyFill="0" applyBorder="0" applyAlignment="0" applyProtection="0"/>
    <xf numFmtId="3" fontId="9" fillId="0" borderId="55">
      <alignment horizontal="left"/>
    </xf>
    <xf numFmtId="0" fontId="105" fillId="17" borderId="56">
      <alignment horizontal="center" vertical="center"/>
    </xf>
    <xf numFmtId="219" fontId="106" fillId="0" borderId="0" applyFont="0" applyFill="0" applyBorder="0" applyAlignment="0" applyProtection="0"/>
    <xf numFmtId="220" fontId="106" fillId="0" borderId="0" applyFont="0" applyFill="0" applyBorder="0" applyAlignment="0" applyProtection="0"/>
    <xf numFmtId="221" fontId="55" fillId="0" borderId="0">
      <protection locked="0"/>
    </xf>
    <xf numFmtId="222" fontId="55" fillId="0" borderId="0">
      <protection locked="0"/>
    </xf>
    <xf numFmtId="223" fontId="6" fillId="0" borderId="0" applyFont="0" applyFill="0" applyBorder="0" applyAlignment="0" applyProtection="0"/>
    <xf numFmtId="224" fontId="6" fillId="0" borderId="0" applyFont="0" applyFill="0" applyBorder="0" applyAlignment="0" applyProtection="0"/>
    <xf numFmtId="225" fontId="19" fillId="0" borderId="0" applyFont="0" applyFill="0" applyBorder="0" applyAlignment="0" applyProtection="0"/>
    <xf numFmtId="225" fontId="6" fillId="0" borderId="0" applyFont="0" applyFill="0" applyBorder="0" applyAlignment="0" applyProtection="0"/>
    <xf numFmtId="226" fontId="77" fillId="0" borderId="0" applyFont="0" applyFill="0" applyBorder="0" applyAlignment="0" applyProtection="0"/>
    <xf numFmtId="226" fontId="77" fillId="0" borderId="0" applyFont="0" applyFill="0" applyBorder="0" applyAlignment="0" applyProtection="0"/>
    <xf numFmtId="227" fontId="55" fillId="0" borderId="0">
      <protection locked="0"/>
    </xf>
    <xf numFmtId="228" fontId="55" fillId="0" borderId="0">
      <protection locked="0"/>
    </xf>
    <xf numFmtId="0" fontId="107" fillId="0" borderId="0" applyNumberFormat="0" applyFill="0" applyBorder="0" applyAlignment="0" applyProtection="0"/>
    <xf numFmtId="0" fontId="108" fillId="0" borderId="57" applyNumberFormat="0" applyFill="0" applyAlignment="0" applyProtection="0"/>
    <xf numFmtId="0" fontId="109" fillId="0" borderId="48" applyNumberFormat="0" applyFill="0" applyAlignment="0" applyProtection="0"/>
    <xf numFmtId="0" fontId="110" fillId="0" borderId="58" applyNumberFormat="0" applyFill="0" applyAlignment="0" applyProtection="0"/>
    <xf numFmtId="0" fontId="110" fillId="0" borderId="0" applyNumberFormat="0" applyFill="0" applyBorder="0" applyAlignment="0" applyProtection="0"/>
    <xf numFmtId="0" fontId="6" fillId="61" borderId="32">
      <alignment horizontal="left"/>
    </xf>
    <xf numFmtId="0" fontId="6" fillId="0" borderId="0"/>
    <xf numFmtId="229" fontId="6" fillId="0" borderId="0" applyBorder="0" applyAlignment="0"/>
    <xf numFmtId="0" fontId="111" fillId="35" borderId="0" applyNumberFormat="0" applyBorder="0" applyAlignment="0" applyProtection="0"/>
    <xf numFmtId="0" fontId="111" fillId="35" borderId="0" applyNumberFormat="0" applyBorder="0" applyAlignment="0" applyProtection="0"/>
    <xf numFmtId="0" fontId="112" fillId="35" borderId="0" applyNumberFormat="0" applyBorder="0" applyAlignment="0" applyProtection="0"/>
    <xf numFmtId="37" fontId="113" fillId="0" borderId="0"/>
    <xf numFmtId="40" fontId="35" fillId="0" borderId="42" applyFill="0" applyBorder="0">
      <alignment vertical="center"/>
      <protection locked="0"/>
    </xf>
    <xf numFmtId="4" fontId="45" fillId="0" borderId="0" applyFill="0" applyBorder="0" applyAlignment="0" applyProtection="0"/>
    <xf numFmtId="0" fontId="56" fillId="0" borderId="0"/>
    <xf numFmtId="230" fontId="44" fillId="0" borderId="0"/>
    <xf numFmtId="231"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2" fillId="0" borderId="0"/>
    <xf numFmtId="0" fontId="10" fillId="0" borderId="0"/>
    <xf numFmtId="0" fontId="10" fillId="0" borderId="0"/>
    <xf numFmtId="0" fontId="6" fillId="0" borderId="0"/>
    <xf numFmtId="0" fontId="6" fillId="0" borderId="0"/>
    <xf numFmtId="0" fontId="6" fillId="0" borderId="0"/>
    <xf numFmtId="0" fontId="114" fillId="0" borderId="0"/>
    <xf numFmtId="0" fontId="103" fillId="0" borderId="0"/>
    <xf numFmtId="0" fontId="114" fillId="0" borderId="0"/>
    <xf numFmtId="0" fontId="103" fillId="0" borderId="0"/>
    <xf numFmtId="0" fontId="103" fillId="0" borderId="0"/>
    <xf numFmtId="0" fontId="2" fillId="0" borderId="0"/>
    <xf numFmtId="0" fontId="103" fillId="0" borderId="0"/>
    <xf numFmtId="0" fontId="6" fillId="0" borderId="0"/>
    <xf numFmtId="0" fontId="1" fillId="0" borderId="0"/>
    <xf numFmtId="0" fontId="6" fillId="0" borderId="0"/>
    <xf numFmtId="0" fontId="1" fillId="0" borderId="0"/>
    <xf numFmtId="0" fontId="19" fillId="0" borderId="0"/>
    <xf numFmtId="0" fontId="6" fillId="0" borderId="0"/>
    <xf numFmtId="0" fontId="6" fillId="0" borderId="0"/>
    <xf numFmtId="0" fontId="1" fillId="0" borderId="0"/>
    <xf numFmtId="0" fontId="6" fillId="0" borderId="0"/>
    <xf numFmtId="0" fontId="6" fillId="0" borderId="0"/>
    <xf numFmtId="3" fontId="6" fillId="0" borderId="0"/>
    <xf numFmtId="0" fontId="6" fillId="0" borderId="0"/>
    <xf numFmtId="0" fontId="103" fillId="0" borderId="0"/>
    <xf numFmtId="0" fontId="103" fillId="0" borderId="0"/>
    <xf numFmtId="0" fontId="103" fillId="0" borderId="0"/>
    <xf numFmtId="0" fontId="6" fillId="0" borderId="0"/>
    <xf numFmtId="0" fontId="6" fillId="0" borderId="0"/>
    <xf numFmtId="0" fontId="6" fillId="0" borderId="0"/>
    <xf numFmtId="0" fontId="114" fillId="0" borderId="0"/>
    <xf numFmtId="0" fontId="6" fillId="27" borderId="59" applyNumberFormat="0" applyFont="0" applyAlignment="0" applyProtection="0"/>
    <xf numFmtId="0" fontId="6" fillId="27" borderId="59" applyNumberFormat="0" applyFont="0" applyAlignment="0" applyProtection="0"/>
    <xf numFmtId="0" fontId="40" fillId="27" borderId="59" applyNumberFormat="0" applyFont="0" applyAlignment="0" applyProtection="0"/>
    <xf numFmtId="0" fontId="40" fillId="27" borderId="59" applyNumberFormat="0" applyFont="0" applyAlignment="0" applyProtection="0"/>
    <xf numFmtId="0" fontId="115" fillId="0" borderId="60" applyFill="0" applyBorder="0">
      <alignment horizontal="right"/>
    </xf>
    <xf numFmtId="0" fontId="60" fillId="0" borderId="0" applyNumberFormat="0" applyFill="0" applyBorder="0" applyAlignment="0" applyProtection="0">
      <alignment vertical="top"/>
      <protection locked="0"/>
    </xf>
    <xf numFmtId="40" fontId="116" fillId="0" borderId="0" applyFont="0" applyFill="0" applyBorder="0" applyAlignment="0" applyProtection="0"/>
    <xf numFmtId="38" fontId="116" fillId="0" borderId="0" applyFont="0" applyFill="0" applyBorder="0" applyAlignment="0" applyProtection="0"/>
    <xf numFmtId="0" fontId="3" fillId="27" borderId="59" applyNumberFormat="0" applyFont="0" applyAlignment="0" applyProtection="0"/>
    <xf numFmtId="0" fontId="117" fillId="0" borderId="0" applyNumberFormat="0" applyFill="0" applyBorder="0" applyAlignment="0" applyProtection="0"/>
    <xf numFmtId="0" fontId="118" fillId="0" borderId="0" applyNumberFormat="0" applyFill="0" applyBorder="0" applyProtection="0">
      <alignment horizontal="left"/>
    </xf>
    <xf numFmtId="0" fontId="46" fillId="33" borderId="37" applyNumberFormat="0" applyAlignment="0" applyProtection="0"/>
    <xf numFmtId="0" fontId="46" fillId="33" borderId="37" applyNumberFormat="0" applyAlignment="0" applyProtection="0"/>
    <xf numFmtId="0" fontId="46" fillId="33" borderId="37" applyNumberFormat="0" applyAlignment="0" applyProtection="0"/>
    <xf numFmtId="0" fontId="119" fillId="62" borderId="0"/>
    <xf numFmtId="232" fontId="6" fillId="0" borderId="61" applyFont="0" applyBorder="0" applyAlignment="0">
      <alignment vertical="center"/>
    </xf>
    <xf numFmtId="225" fontId="6" fillId="0" borderId="0" applyFont="0" applyFill="0" applyBorder="0" applyAlignment="0" applyProtection="0"/>
    <xf numFmtId="14" fontId="45" fillId="0" borderId="0">
      <alignment horizontal="center" wrapText="1"/>
      <protection locked="0"/>
    </xf>
    <xf numFmtId="233" fontId="6" fillId="0" borderId="62" applyFont="0" applyFill="0" applyBorder="0" applyAlignment="0" applyProtection="0"/>
    <xf numFmtId="234" fontId="6" fillId="0" borderId="0" applyFont="0" applyFill="0" applyBorder="0" applyAlignment="0" applyProtection="0"/>
    <xf numFmtId="235" fontId="56" fillId="0" borderId="0" applyFont="0" applyFill="0" applyBorder="0" applyAlignment="0" applyProtection="0"/>
    <xf numFmtId="236"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0" fontId="78" fillId="0" borderId="0" applyFill="0" applyBorder="0" applyAlignment="0" applyProtection="0"/>
    <xf numFmtId="9" fontId="6" fillId="0" borderId="0" applyFont="0" applyFill="0" applyBorder="0" applyAlignment="0" applyProtection="0"/>
    <xf numFmtId="0" fontId="120" fillId="0" borderId="0" applyNumberFormat="0" applyFill="0" applyBorder="0" applyAlignment="0" applyProtection="0"/>
    <xf numFmtId="4" fontId="78" fillId="0" borderId="0" applyFill="0" applyBorder="0" applyAlignment="0" applyProtection="0"/>
    <xf numFmtId="10" fontId="78" fillId="0" borderId="0" applyFont="0" applyFill="0" applyBorder="0" applyAlignment="0" applyProtection="0"/>
    <xf numFmtId="237" fontId="55" fillId="0" borderId="0">
      <protection locked="0"/>
    </xf>
    <xf numFmtId="0" fontId="41" fillId="39" borderId="0" applyNumberFormat="0" applyBorder="0" applyAlignment="0" applyProtection="0"/>
    <xf numFmtId="0" fontId="41" fillId="63" borderId="0" applyNumberFormat="0" applyBorder="0" applyAlignment="0" applyProtection="0"/>
    <xf numFmtId="0" fontId="41" fillId="63" borderId="0" applyNumberFormat="0" applyBorder="0" applyAlignment="0" applyProtection="0"/>
    <xf numFmtId="0" fontId="41" fillId="64" borderId="0" applyNumberFormat="0" applyBorder="0" applyAlignment="0" applyProtection="0"/>
    <xf numFmtId="0" fontId="41" fillId="39" borderId="0" applyNumberFormat="0" applyBorder="0" applyAlignment="0" applyProtection="0"/>
    <xf numFmtId="0" fontId="41" fillId="46" borderId="0" applyNumberFormat="0" applyBorder="0" applyAlignment="0" applyProtection="0"/>
    <xf numFmtId="10" fontId="8" fillId="0" borderId="0" applyFont="0" applyFill="0" applyBorder="0" applyAlignment="0" applyProtection="0"/>
    <xf numFmtId="9" fontId="103" fillId="0" borderId="0" applyFont="0" applyFill="0" applyBorder="0" applyAlignment="0" applyProtection="0"/>
    <xf numFmtId="9" fontId="40"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0" fontId="121" fillId="0" borderId="53" applyNumberFormat="0" applyFill="0" applyAlignment="0" applyProtection="0"/>
    <xf numFmtId="0" fontId="122" fillId="0" borderId="0" applyNumberFormat="0" applyFill="0" applyBorder="0" applyProtection="0">
      <alignment horizontal="right"/>
    </xf>
    <xf numFmtId="187" fontId="6" fillId="0" borderId="0" applyFill="0" applyBorder="0" applyAlignment="0"/>
    <xf numFmtId="185" fontId="56" fillId="0" borderId="0" applyFill="0" applyBorder="0" applyAlignment="0"/>
    <xf numFmtId="187" fontId="6" fillId="0" borderId="0" applyFill="0" applyBorder="0" applyAlignment="0"/>
    <xf numFmtId="203" fontId="56" fillId="0" borderId="0" applyFill="0" applyBorder="0" applyAlignment="0"/>
    <xf numFmtId="185" fontId="56" fillId="0" borderId="0" applyFill="0" applyBorder="0" applyAlignment="0"/>
    <xf numFmtId="0" fontId="123" fillId="49" borderId="41" applyNumberFormat="0" applyAlignment="0" applyProtection="0"/>
    <xf numFmtId="4" fontId="6" fillId="0" borderId="0" applyFont="0" applyFill="0" applyBorder="0" applyProtection="0">
      <alignment horizontal="right"/>
    </xf>
    <xf numFmtId="0" fontId="10" fillId="0" borderId="0" applyNumberFormat="0" applyFont="0" applyFill="0" applyBorder="0" applyAlignment="0" applyProtection="0">
      <alignment horizontal="left"/>
    </xf>
    <xf numFmtId="15" fontId="10" fillId="0" borderId="0" applyFont="0" applyFill="0" applyBorder="0" applyAlignment="0" applyProtection="0"/>
    <xf numFmtId="4" fontId="10" fillId="0" borderId="0" applyFont="0" applyFill="0" applyBorder="0" applyAlignment="0" applyProtection="0"/>
    <xf numFmtId="238" fontId="8" fillId="0" borderId="63" applyFont="0" applyFill="0" applyBorder="0" applyAlignment="0" applyProtection="0"/>
    <xf numFmtId="0" fontId="124" fillId="0" borderId="13">
      <alignment horizontal="center"/>
    </xf>
    <xf numFmtId="3" fontId="10" fillId="0" borderId="0" applyFont="0" applyFill="0" applyBorder="0" applyAlignment="0" applyProtection="0"/>
    <xf numFmtId="0" fontId="10" fillId="65" borderId="0" applyNumberFormat="0" applyFont="0" applyBorder="0" applyAlignment="0" applyProtection="0"/>
    <xf numFmtId="239" fontId="55" fillId="0" borderId="0">
      <protection locked="0"/>
    </xf>
    <xf numFmtId="240" fontId="55" fillId="0" borderId="0">
      <protection locked="0"/>
    </xf>
    <xf numFmtId="0" fontId="44" fillId="0" borderId="0"/>
    <xf numFmtId="0" fontId="125" fillId="25" borderId="38" applyNumberFormat="0" applyAlignment="0" applyProtection="0"/>
    <xf numFmtId="241" fontId="126" fillId="0" borderId="46" applyFill="0" applyBorder="0" applyProtection="0">
      <alignment horizontal="center"/>
    </xf>
    <xf numFmtId="0" fontId="10" fillId="0" borderId="0"/>
    <xf numFmtId="242" fontId="6" fillId="0" borderId="0"/>
    <xf numFmtId="243" fontId="13" fillId="0" borderId="0"/>
    <xf numFmtId="244" fontId="127" fillId="0" borderId="1" applyNumberFormat="0" applyBorder="0" applyAlignment="0">
      <alignment horizontal="left"/>
      <protection locked="0"/>
    </xf>
    <xf numFmtId="4" fontId="98" fillId="35" borderId="64" applyNumberFormat="0" applyProtection="0">
      <alignment vertical="center"/>
    </xf>
    <xf numFmtId="4" fontId="128" fillId="66" borderId="64" applyNumberFormat="0" applyProtection="0">
      <alignment vertical="center"/>
    </xf>
    <xf numFmtId="4" fontId="98" fillId="66" borderId="64" applyNumberFormat="0" applyProtection="0">
      <alignment horizontal="left" vertical="center" indent="1"/>
    </xf>
    <xf numFmtId="0" fontId="98" fillId="66" borderId="64" applyNumberFormat="0" applyProtection="0">
      <alignment horizontal="left" vertical="top" indent="1"/>
    </xf>
    <xf numFmtId="4" fontId="96" fillId="13" borderId="0" applyNumberFormat="0" applyProtection="0">
      <alignment horizontal="left" vertical="center" indent="1"/>
    </xf>
    <xf numFmtId="4" fontId="26" fillId="30" borderId="64" applyNumberFormat="0" applyProtection="0">
      <alignment horizontal="right" vertical="center"/>
    </xf>
    <xf numFmtId="4" fontId="26" fillId="34" borderId="64" applyNumberFormat="0" applyProtection="0">
      <alignment horizontal="right" vertical="center"/>
    </xf>
    <xf numFmtId="4" fontId="26" fillId="44" borderId="64" applyNumberFormat="0" applyProtection="0">
      <alignment horizontal="right" vertical="center"/>
    </xf>
    <xf numFmtId="4" fontId="26" fillId="38" borderId="64" applyNumberFormat="0" applyProtection="0">
      <alignment horizontal="right" vertical="center"/>
    </xf>
    <xf numFmtId="4" fontId="26" fillId="42" borderId="64" applyNumberFormat="0" applyProtection="0">
      <alignment horizontal="right" vertical="center"/>
    </xf>
    <xf numFmtId="4" fontId="26" fillId="46" borderId="64" applyNumberFormat="0" applyProtection="0">
      <alignment horizontal="right" vertical="center"/>
    </xf>
    <xf numFmtId="4" fontId="26" fillId="45" borderId="64" applyNumberFormat="0" applyProtection="0">
      <alignment horizontal="right" vertical="center"/>
    </xf>
    <xf numFmtId="4" fontId="26" fillId="67" borderId="64" applyNumberFormat="0" applyProtection="0">
      <alignment horizontal="right" vertical="center"/>
    </xf>
    <xf numFmtId="4" fontId="26" fillId="37" borderId="64" applyNumberFormat="0" applyProtection="0">
      <alignment horizontal="right" vertical="center"/>
    </xf>
    <xf numFmtId="4" fontId="98" fillId="68" borderId="65" applyNumberFormat="0" applyProtection="0">
      <alignment horizontal="left" vertical="center" indent="1"/>
    </xf>
    <xf numFmtId="4" fontId="26" fillId="36" borderId="0" applyNumberFormat="0" applyProtection="0">
      <alignment horizontal="left" vertical="center" indent="1"/>
    </xf>
    <xf numFmtId="4" fontId="129" fillId="13" borderId="0" applyNumberFormat="0" applyProtection="0">
      <alignment horizontal="left" vertical="center" indent="1"/>
    </xf>
    <xf numFmtId="4" fontId="26" fillId="69" borderId="64" applyNumberFormat="0" applyProtection="0">
      <alignment horizontal="right" vertical="center"/>
    </xf>
    <xf numFmtId="4" fontId="26" fillId="36" borderId="0" applyNumberFormat="0" applyProtection="0">
      <alignment horizontal="left" vertical="center" indent="1"/>
    </xf>
    <xf numFmtId="4" fontId="26" fillId="70" borderId="0" applyNumberFormat="0" applyProtection="0">
      <alignment horizontal="left" vertical="center" indent="1"/>
    </xf>
    <xf numFmtId="0" fontId="6" fillId="13" borderId="64" applyNumberFormat="0" applyProtection="0">
      <alignment horizontal="left" vertical="center" indent="1"/>
    </xf>
    <xf numFmtId="0" fontId="6" fillId="13" borderId="64" applyNumberFormat="0" applyProtection="0">
      <alignment horizontal="left" vertical="top" indent="1"/>
    </xf>
    <xf numFmtId="0" fontId="6" fillId="70" borderId="64" applyNumberFormat="0" applyProtection="0">
      <alignment horizontal="left" vertical="center" indent="1"/>
    </xf>
    <xf numFmtId="0" fontId="6" fillId="70" borderId="64" applyNumberFormat="0" applyProtection="0">
      <alignment horizontal="left" vertical="top" indent="1"/>
    </xf>
    <xf numFmtId="0" fontId="6" fillId="71" borderId="64" applyNumberFormat="0" applyProtection="0">
      <alignment horizontal="left" vertical="center" indent="1"/>
    </xf>
    <xf numFmtId="0" fontId="6" fillId="71" borderId="64" applyNumberFormat="0" applyProtection="0">
      <alignment horizontal="left" vertical="top" indent="1"/>
    </xf>
    <xf numFmtId="0" fontId="6" fillId="72" borderId="64" applyNumberFormat="0" applyProtection="0">
      <alignment horizontal="left" vertical="center" indent="1"/>
    </xf>
    <xf numFmtId="0" fontId="6" fillId="72" borderId="64" applyNumberFormat="0" applyProtection="0">
      <alignment horizontal="left" vertical="top" indent="1"/>
    </xf>
    <xf numFmtId="4" fontId="26" fillId="17" borderId="64" applyNumberFormat="0" applyProtection="0">
      <alignment vertical="center"/>
    </xf>
    <xf numFmtId="4" fontId="130" fillId="17" borderId="64" applyNumberFormat="0" applyProtection="0">
      <alignment vertical="center"/>
    </xf>
    <xf numFmtId="4" fontId="26" fillId="17" borderId="64" applyNumberFormat="0" applyProtection="0">
      <alignment horizontal="left" vertical="center" indent="1"/>
    </xf>
    <xf numFmtId="0" fontId="26" fillId="17" borderId="64" applyNumberFormat="0" applyProtection="0">
      <alignment horizontal="left" vertical="top" indent="1"/>
    </xf>
    <xf numFmtId="4" fontId="26" fillId="25" borderId="64" applyNumberFormat="0" applyProtection="0">
      <alignment horizontal="right" vertical="center"/>
    </xf>
    <xf numFmtId="4" fontId="130" fillId="61" borderId="64" applyNumberFormat="0" applyProtection="0">
      <alignment horizontal="right" vertical="center"/>
    </xf>
    <xf numFmtId="4" fontId="26" fillId="69" borderId="64" applyNumberFormat="0" applyProtection="0">
      <alignment horizontal="left" vertical="center" indent="1"/>
    </xf>
    <xf numFmtId="0" fontId="26" fillId="70" borderId="64" applyNumberFormat="0" applyProtection="0">
      <alignment horizontal="left" vertical="top" indent="1"/>
    </xf>
    <xf numFmtId="4" fontId="131" fillId="73" borderId="0" applyNumberFormat="0" applyProtection="0">
      <alignment horizontal="left" vertical="center" indent="1"/>
    </xf>
    <xf numFmtId="4" fontId="66" fillId="61" borderId="64" applyNumberFormat="0" applyProtection="0">
      <alignment horizontal="right" vertical="center"/>
    </xf>
    <xf numFmtId="0" fontId="48" fillId="30" borderId="0" applyNumberFormat="0" applyBorder="0" applyAlignment="0" applyProtection="0"/>
    <xf numFmtId="0" fontId="132" fillId="74" borderId="0"/>
    <xf numFmtId="0" fontId="133" fillId="74" borderId="0"/>
    <xf numFmtId="0" fontId="134" fillId="74" borderId="66"/>
    <xf numFmtId="0" fontId="134" fillId="74" borderId="0"/>
    <xf numFmtId="0" fontId="132" fillId="62" borderId="66">
      <protection locked="0"/>
    </xf>
    <xf numFmtId="0" fontId="132" fillId="74" borderId="0"/>
    <xf numFmtId="0" fontId="135" fillId="16" borderId="0"/>
    <xf numFmtId="0" fontId="135" fillId="7" borderId="0"/>
    <xf numFmtId="0" fontId="135" fillId="75" borderId="0"/>
    <xf numFmtId="173" fontId="6" fillId="0" borderId="0">
      <protection locked="0"/>
    </xf>
    <xf numFmtId="245" fontId="10" fillId="0" borderId="0" applyFont="0" applyFill="0" applyBorder="0" applyAlignment="0" applyProtection="0"/>
    <xf numFmtId="179" fontId="10" fillId="0" borderId="0" applyFont="0" applyFill="0" applyBorder="0" applyAlignment="0" applyProtection="0"/>
    <xf numFmtId="0" fontId="136" fillId="30" borderId="0" applyNumberFormat="0" applyBorder="0" applyAlignment="0" applyProtection="0"/>
    <xf numFmtId="0" fontId="6" fillId="0" borderId="0"/>
    <xf numFmtId="235" fontId="10" fillId="0" borderId="0">
      <alignment horizontal="center"/>
    </xf>
    <xf numFmtId="0" fontId="6"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137" fillId="0" borderId="0"/>
    <xf numFmtId="0" fontId="31" fillId="0" borderId="0"/>
    <xf numFmtId="0" fontId="6" fillId="0" borderId="0"/>
    <xf numFmtId="0" fontId="137" fillId="0" borderId="0"/>
    <xf numFmtId="0" fontId="137" fillId="0" borderId="0"/>
    <xf numFmtId="9" fontId="6" fillId="0" borderId="0" applyFont="0" applyFill="0" applyBorder="0" applyAlignment="0" applyProtection="0"/>
    <xf numFmtId="246" fontId="6" fillId="0" borderId="32"/>
    <xf numFmtId="0" fontId="50" fillId="0" borderId="32">
      <alignment horizontal="center"/>
    </xf>
    <xf numFmtId="246" fontId="6" fillId="0" borderId="0" applyFont="0" applyBorder="0"/>
    <xf numFmtId="0" fontId="138" fillId="0" borderId="0"/>
    <xf numFmtId="49" fontId="26" fillId="0" borderId="0" applyFill="0" applyBorder="0" applyAlignment="0"/>
    <xf numFmtId="247" fontId="56" fillId="0" borderId="0" applyFill="0" applyBorder="0" applyAlignment="0"/>
    <xf numFmtId="247" fontId="6" fillId="0" borderId="0" applyFill="0" applyBorder="0" applyAlignment="0"/>
    <xf numFmtId="49" fontId="50" fillId="8" borderId="34" applyNumberFormat="0" applyFont="0" applyAlignment="0" applyProtection="0">
      <alignment horizontal="justify" vertical="top" wrapText="1"/>
    </xf>
    <xf numFmtId="0" fontId="139" fillId="0" borderId="35">
      <alignment vertical="center"/>
    </xf>
    <xf numFmtId="0" fontId="140" fillId="0" borderId="35">
      <alignment vertical="center"/>
    </xf>
    <xf numFmtId="0" fontId="140" fillId="8" borderId="32">
      <alignment horizontal="centerContinuous" vertical="center"/>
    </xf>
    <xf numFmtId="0" fontId="139" fillId="0" borderId="35">
      <alignment vertical="center"/>
    </xf>
    <xf numFmtId="0" fontId="139" fillId="8" borderId="32">
      <alignment horizontal="centerContinuous" vertical="center"/>
    </xf>
    <xf numFmtId="0" fontId="141" fillId="0" borderId="35">
      <alignment vertical="center"/>
    </xf>
    <xf numFmtId="0" fontId="141" fillId="8" borderId="32">
      <alignment horizontal="centerContinuous" vertical="center"/>
    </xf>
    <xf numFmtId="0" fontId="115" fillId="0" borderId="35">
      <alignment vertical="center"/>
    </xf>
    <xf numFmtId="0" fontId="115" fillId="8" borderId="32">
      <alignment horizontal="centerContinuous" vertical="center"/>
    </xf>
    <xf numFmtId="0" fontId="26" fillId="0" borderId="0" applyNumberFormat="0" applyFill="0" applyBorder="0" applyProtection="0">
      <alignment horizontal="left"/>
    </xf>
    <xf numFmtId="0" fontId="26" fillId="0" borderId="0" applyNumberFormat="0" applyFill="0" applyBorder="0" applyProtection="0">
      <alignment horizontal="left"/>
    </xf>
    <xf numFmtId="0" fontId="142" fillId="0" borderId="0" applyNumberFormat="0" applyFill="0" applyBorder="0" applyAlignment="0" applyProtection="0"/>
    <xf numFmtId="0" fontId="143" fillId="0" borderId="0">
      <alignment horizontal="center" vertical="center"/>
    </xf>
    <xf numFmtId="0" fontId="115" fillId="0" borderId="0">
      <alignment horizontal="center" vertical="center"/>
    </xf>
    <xf numFmtId="1" fontId="84" fillId="0" borderId="0" applyNumberFormat="0" applyFill="0" applyBorder="0" applyAlignment="0"/>
    <xf numFmtId="210" fontId="26" fillId="56" borderId="0" applyNumberFormat="0" applyBorder="0">
      <alignment horizontal="left"/>
      <protection locked="0"/>
    </xf>
    <xf numFmtId="210" fontId="26" fillId="55" borderId="0" applyNumberFormat="0" applyBorder="0">
      <alignment horizontal="center"/>
      <protection locked="0"/>
    </xf>
    <xf numFmtId="0" fontId="144" fillId="56" borderId="0" applyNumberFormat="0" applyBorder="0">
      <alignment horizontal="left" vertical="center"/>
      <protection locked="0"/>
    </xf>
    <xf numFmtId="210" fontId="129" fillId="56" borderId="0" applyNumberFormat="0" applyBorder="0">
      <alignment horizontal="left" vertical="center"/>
      <protection locked="0"/>
    </xf>
    <xf numFmtId="210" fontId="129" fillId="55" borderId="0" applyNumberFormat="0" applyBorder="0">
      <alignment horizontal="center"/>
      <protection locked="0"/>
    </xf>
    <xf numFmtId="210" fontId="26" fillId="56" borderId="0" applyNumberFormat="0" applyBorder="0">
      <alignment horizontal="left"/>
      <protection locked="0"/>
    </xf>
    <xf numFmtId="210" fontId="26" fillId="56" borderId="0" applyNumberFormat="0" applyBorder="0">
      <alignment horizontal="left"/>
      <protection locked="0"/>
    </xf>
    <xf numFmtId="210" fontId="145" fillId="56" borderId="0" applyNumberFormat="0" applyBorder="0">
      <alignment horizontal="left" vertical="center"/>
      <protection locked="0"/>
    </xf>
    <xf numFmtId="210" fontId="145" fillId="55" borderId="0" applyNumberFormat="0" applyBorder="0">
      <alignment horizontal="left"/>
      <protection locked="0"/>
    </xf>
    <xf numFmtId="49" fontId="50" fillId="71" borderId="67" applyNumberFormat="0" applyFont="0" applyAlignment="0" applyProtection="0">
      <alignment horizontal="justify" vertical="top" wrapText="1"/>
    </xf>
    <xf numFmtId="0" fontId="146" fillId="0" borderId="0" applyNumberFormat="0">
      <alignment horizontal="right"/>
    </xf>
    <xf numFmtId="1" fontId="146" fillId="0" borderId="0" applyNumberFormat="0" applyFill="0" applyBorder="0" applyAlignment="0"/>
    <xf numFmtId="1" fontId="147" fillId="17" borderId="68" applyNumberFormat="0" applyBorder="0">
      <alignment horizontal="centerContinuous" vertical="top" wrapText="1"/>
    </xf>
    <xf numFmtId="0" fontId="148" fillId="0" borderId="0" applyNumberFormat="0" applyFill="0" applyBorder="0" applyAlignment="0" applyProtection="0"/>
    <xf numFmtId="0" fontId="149" fillId="0" borderId="0" applyNumberFormat="0" applyFill="0" applyBorder="0" applyAlignment="0" applyProtection="0"/>
    <xf numFmtId="210" fontId="98" fillId="57" borderId="0" applyNumberFormat="0" applyBorder="0">
      <protection locked="0"/>
    </xf>
    <xf numFmtId="0" fontId="77" fillId="0" borderId="69" applyNumberFormat="0" applyFont="0" applyFill="0" applyAlignment="0" applyProtection="0"/>
    <xf numFmtId="0" fontId="77" fillId="0" borderId="69" applyNumberFormat="0" applyFont="0" applyFill="0" applyAlignment="0" applyProtection="0"/>
    <xf numFmtId="2" fontId="18" fillId="76" borderId="50" applyNumberFormat="0" applyBorder="0" applyAlignment="0">
      <alignment horizontal="right" vertical="center" wrapText="1"/>
      <protection locked="0"/>
    </xf>
    <xf numFmtId="208" fontId="6" fillId="0" borderId="0" applyFont="0" applyFill="0" applyBorder="0" applyAlignment="0" applyProtection="0"/>
    <xf numFmtId="248" fontId="6" fillId="0" borderId="0" applyFont="0" applyFill="0" applyBorder="0" applyAlignment="0" applyProtection="0"/>
    <xf numFmtId="0" fontId="6" fillId="0" borderId="0" applyFont="0" applyFill="0" applyBorder="0" applyAlignment="0" applyProtection="0"/>
    <xf numFmtId="249" fontId="150" fillId="0" borderId="0">
      <alignment horizontal="left"/>
    </xf>
    <xf numFmtId="0" fontId="151" fillId="0" borderId="0">
      <alignment vertical="top"/>
    </xf>
    <xf numFmtId="0" fontId="142" fillId="0" borderId="0" applyNumberFormat="0" applyFill="0" applyBorder="0" applyAlignment="0" applyProtection="0"/>
    <xf numFmtId="0" fontId="85" fillId="0" borderId="47" applyNumberFormat="0" applyFill="0" applyAlignment="0" applyProtection="0"/>
    <xf numFmtId="0" fontId="86" fillId="0" borderId="48" applyNumberFormat="0" applyFill="0" applyAlignment="0" applyProtection="0"/>
    <xf numFmtId="0" fontId="87" fillId="0" borderId="49" applyNumberFormat="0" applyFill="0" applyAlignment="0" applyProtection="0"/>
    <xf numFmtId="0" fontId="87" fillId="0" borderId="0" applyNumberFormat="0" applyFill="0" applyBorder="0" applyAlignment="0" applyProtection="0"/>
    <xf numFmtId="250" fontId="6" fillId="0" borderId="70" applyFont="0" applyFill="0" applyBorder="0" applyAlignment="0" applyProtection="0">
      <alignment horizontal="right"/>
      <protection locked="0"/>
    </xf>
    <xf numFmtId="251" fontId="10" fillId="0" borderId="0" applyFont="0" applyFill="0" applyBorder="0" applyAlignment="0" applyProtection="0"/>
    <xf numFmtId="252" fontId="6" fillId="0" borderId="0" applyFont="0" applyFill="0" applyBorder="0" applyAlignment="0" applyProtection="0"/>
    <xf numFmtId="0" fontId="14" fillId="0" borderId="0" applyNumberFormat="0" applyFill="0" applyBorder="0" applyAlignment="0" applyProtection="0"/>
    <xf numFmtId="0" fontId="97" fillId="0" borderId="53" applyNumberFormat="0" applyFill="0" applyAlignment="0" applyProtection="0"/>
    <xf numFmtId="0" fontId="152" fillId="77" borderId="71" applyNumberFormat="0" applyAlignment="0" applyProtection="0"/>
    <xf numFmtId="253" fontId="55" fillId="0" borderId="0">
      <protection locked="0"/>
    </xf>
    <xf numFmtId="2" fontId="77" fillId="0" borderId="0" applyFont="0" applyFill="0" applyBorder="0" applyAlignment="0" applyProtection="0"/>
    <xf numFmtId="0" fontId="153" fillId="26" borderId="38" applyNumberFormat="0" applyAlignment="0" applyProtection="0"/>
    <xf numFmtId="0" fontId="8" fillId="0" borderId="0" applyFont="0" applyFill="0" applyBorder="0" applyAlignment="0" applyProtection="0"/>
    <xf numFmtId="0" fontId="8" fillId="0" borderId="0" applyFont="0" applyFill="0" applyBorder="0" applyAlignment="0" applyProtection="0"/>
    <xf numFmtId="0" fontId="100" fillId="0" borderId="0" applyNumberFormat="0" applyFill="0" applyBorder="0" applyProtection="0">
      <alignment horizontal="right"/>
    </xf>
    <xf numFmtId="0" fontId="154" fillId="0" borderId="72" applyNumberFormat="0" applyFill="0" applyAlignment="0" applyProtection="0"/>
    <xf numFmtId="203" fontId="6" fillId="0" borderId="0" applyFont="0" applyFill="0" applyBorder="0" applyAlignment="0" applyProtection="0"/>
    <xf numFmtId="254" fontId="6" fillId="0" borderId="0" applyFont="0" applyFill="0" applyBorder="0" applyAlignment="0" applyProtection="0"/>
    <xf numFmtId="255" fontId="65" fillId="0" borderId="0" applyFont="0" applyFill="0" applyBorder="0" applyAlignment="0" applyProtection="0"/>
    <xf numFmtId="256" fontId="65" fillId="0" borderId="0" applyFon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50" fillId="0" borderId="0">
      <alignment horizontal="left"/>
    </xf>
    <xf numFmtId="257" fontId="6" fillId="0" borderId="0">
      <alignment vertical="center"/>
    </xf>
    <xf numFmtId="0" fontId="58" fillId="49" borderId="41" applyNumberFormat="0" applyAlignment="0" applyProtection="0"/>
    <xf numFmtId="258" fontId="156" fillId="0" borderId="0" applyFont="0" applyFill="0" applyBorder="0" applyAlignment="0" applyProtection="0"/>
    <xf numFmtId="14" fontId="6" fillId="0" borderId="0"/>
    <xf numFmtId="259" fontId="157" fillId="0" borderId="0">
      <protection locked="0"/>
    </xf>
    <xf numFmtId="260" fontId="156" fillId="0" borderId="0" applyFont="0" applyFill="0" applyBorder="0" applyAlignment="0" applyProtection="0"/>
    <xf numFmtId="0" fontId="158" fillId="0" borderId="0"/>
    <xf numFmtId="208" fontId="159" fillId="0" borderId="0" applyFont="0" applyFill="0" applyBorder="0" applyAlignment="0" applyProtection="0"/>
    <xf numFmtId="248" fontId="159" fillId="0" borderId="0" applyFont="0" applyFill="0" applyBorder="0" applyAlignment="0" applyProtection="0"/>
    <xf numFmtId="261" fontId="13" fillId="0" borderId="0" applyFont="0" applyFill="0" applyBorder="0" applyAlignment="0" applyProtection="0"/>
    <xf numFmtId="262" fontId="13" fillId="0" borderId="0" applyFont="0" applyFill="0" applyBorder="0" applyAlignment="0" applyProtection="0"/>
    <xf numFmtId="0" fontId="159" fillId="0" borderId="0"/>
    <xf numFmtId="37" fontId="76" fillId="0" borderId="0"/>
    <xf numFmtId="0" fontId="160" fillId="0" borderId="0"/>
    <xf numFmtId="0" fontId="159" fillId="0" borderId="0"/>
    <xf numFmtId="0" fontId="103" fillId="0" borderId="0"/>
    <xf numFmtId="0" fontId="103" fillId="0" borderId="0"/>
    <xf numFmtId="9" fontId="103" fillId="0" borderId="0" applyFont="0" applyFill="0" applyBorder="0" applyAlignment="0" applyProtection="0"/>
    <xf numFmtId="0" fontId="13" fillId="0" borderId="0"/>
    <xf numFmtId="0" fontId="6" fillId="0" borderId="0"/>
    <xf numFmtId="0" fontId="6" fillId="0" borderId="0"/>
    <xf numFmtId="0" fontId="114" fillId="0" borderId="0"/>
    <xf numFmtId="0" fontId="6" fillId="0" borderId="0"/>
    <xf numFmtId="0" fontId="3" fillId="0" borderId="0"/>
    <xf numFmtId="0" fontId="6" fillId="0" borderId="0"/>
    <xf numFmtId="0" fontId="6" fillId="0" borderId="0"/>
    <xf numFmtId="0" fontId="6" fillId="0" borderId="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28" borderId="0" applyNumberFormat="0" applyBorder="0" applyAlignment="0" applyProtection="0"/>
    <xf numFmtId="0" fontId="39" fillId="26" borderId="0" applyNumberFormat="0" applyBorder="0" applyAlignment="0" applyProtection="0"/>
    <xf numFmtId="0" fontId="39" fillId="36" borderId="0" applyNumberFormat="0" applyBorder="0" applyAlignment="0" applyProtection="0"/>
    <xf numFmtId="0" fontId="39" fillId="34" borderId="0" applyNumberFormat="0" applyBorder="0" applyAlignment="0" applyProtection="0"/>
    <xf numFmtId="0" fontId="39" fillId="37" borderId="0" applyNumberFormat="0" applyBorder="0" applyAlignment="0" applyProtection="0"/>
    <xf numFmtId="0" fontId="39" fillId="32" borderId="0" applyNumberFormat="0" applyBorder="0" applyAlignment="0" applyProtection="0"/>
    <xf numFmtId="0" fontId="39" fillId="36" borderId="0" applyNumberFormat="0" applyBorder="0" applyAlignment="0" applyProtection="0"/>
    <xf numFmtId="0" fontId="39" fillId="38" borderId="0" applyNumberFormat="0" applyBorder="0" applyAlignment="0" applyProtection="0"/>
    <xf numFmtId="0" fontId="41" fillId="40" borderId="0" applyNumberFormat="0" applyBorder="0" applyAlignment="0" applyProtection="0"/>
    <xf numFmtId="0" fontId="41" fillId="34" borderId="0" applyNumberFormat="0" applyBorder="0" applyAlignment="0" applyProtection="0"/>
    <xf numFmtId="0" fontId="41" fillId="37" borderId="0" applyNumberFormat="0" applyBorder="0" applyAlignment="0" applyProtection="0"/>
    <xf numFmtId="0" fontId="41" fillId="41" borderId="0" applyNumberFormat="0" applyBorder="0" applyAlignment="0" applyProtection="0"/>
    <xf numFmtId="0" fontId="41" fillId="39" borderId="0" applyNumberFormat="0" applyBorder="0" applyAlignment="0" applyProtection="0"/>
    <xf numFmtId="0" fontId="41" fillId="42" borderId="0" applyNumberFormat="0" applyBorder="0" applyAlignment="0" applyProtection="0"/>
    <xf numFmtId="0" fontId="117" fillId="0" borderId="0" applyNumberFormat="0" applyFill="0" applyBorder="0" applyAlignment="0" applyProtection="0"/>
    <xf numFmtId="0" fontId="125" fillId="33" borderId="38" applyNumberFormat="0" applyAlignment="0" applyProtection="0"/>
    <xf numFmtId="0" fontId="121" fillId="0" borderId="53" applyNumberFormat="0" applyFill="0" applyAlignment="0" applyProtection="0"/>
    <xf numFmtId="0" fontId="65" fillId="27" borderId="59" applyNumberFormat="0" applyFont="0" applyAlignment="0" applyProtection="0"/>
    <xf numFmtId="0" fontId="153" fillId="26" borderId="38" applyNumberFormat="0" applyAlignment="0" applyProtection="0"/>
    <xf numFmtId="0" fontId="276" fillId="30" borderId="0" applyNumberFormat="0" applyBorder="0" applyAlignment="0" applyProtection="0"/>
    <xf numFmtId="188" fontId="3" fillId="0" borderId="0" applyFont="0" applyFill="0" applyBorder="0" applyAlignment="0" applyProtection="0"/>
    <xf numFmtId="0" fontId="112" fillId="35" borderId="0" applyNumberFormat="0" applyBorder="0" applyAlignment="0" applyProtection="0"/>
    <xf numFmtId="0" fontId="6" fillId="0" borderId="0"/>
    <xf numFmtId="0" fontId="64" fillId="31" borderId="0" applyNumberFormat="0" applyBorder="0" applyAlignment="0" applyProtection="0"/>
    <xf numFmtId="0" fontId="91" fillId="33" borderId="37" applyNumberFormat="0" applyAlignment="0" applyProtection="0"/>
    <xf numFmtId="0" fontId="6" fillId="0" borderId="0"/>
    <xf numFmtId="0" fontId="120" fillId="0" borderId="0" applyNumberFormat="0" applyFill="0" applyBorder="0" applyAlignment="0" applyProtection="0"/>
    <xf numFmtId="0" fontId="277" fillId="0" borderId="47" applyNumberFormat="0" applyFill="0" applyAlignment="0" applyProtection="0"/>
    <xf numFmtId="0" fontId="278" fillId="0" borderId="48" applyNumberFormat="0" applyFill="0" applyAlignment="0" applyProtection="0"/>
    <xf numFmtId="0" fontId="279" fillId="0" borderId="49" applyNumberFormat="0" applyFill="0" applyAlignment="0" applyProtection="0"/>
    <xf numFmtId="0" fontId="279" fillId="0" borderId="0" applyNumberFormat="0" applyFill="0" applyBorder="0" applyAlignment="0" applyProtection="0"/>
    <xf numFmtId="0" fontId="142" fillId="0" borderId="0" applyNumberFormat="0" applyFill="0" applyBorder="0" applyAlignment="0" applyProtection="0"/>
    <xf numFmtId="0" fontId="123" fillId="49" borderId="41" applyNumberFormat="0" applyAlignment="0" applyProtection="0"/>
    <xf numFmtId="0" fontId="1" fillId="0" borderId="0"/>
    <xf numFmtId="0" fontId="6" fillId="0" borderId="0"/>
    <xf numFmtId="0" fontId="6" fillId="0" borderId="0"/>
    <xf numFmtId="0" fontId="6" fillId="0" borderId="0"/>
    <xf numFmtId="0" fontId="1" fillId="0" borderId="0"/>
    <xf numFmtId="9" fontId="1" fillId="0" borderId="0" applyFont="0" applyFill="0" applyBorder="0" applyAlignment="0" applyProtection="0"/>
  </cellStyleXfs>
  <cellXfs count="1290">
    <xf numFmtId="0" fontId="0" fillId="0" borderId="0" xfId="0"/>
    <xf numFmtId="0" fontId="161" fillId="3" borderId="0" xfId="1" applyFont="1" applyFill="1"/>
    <xf numFmtId="0" fontId="162" fillId="3" borderId="0" xfId="1" applyFont="1" applyFill="1"/>
    <xf numFmtId="0" fontId="163" fillId="3" borderId="0" xfId="1" applyFont="1" applyFill="1" applyBorder="1" applyAlignment="1"/>
    <xf numFmtId="0" fontId="164" fillId="3" borderId="0" xfId="1" applyFont="1" applyFill="1"/>
    <xf numFmtId="0" fontId="165" fillId="3" borderId="0" xfId="1" applyFont="1" applyFill="1" applyAlignment="1">
      <alignment horizontal="left"/>
    </xf>
    <xf numFmtId="0" fontId="61" fillId="3" borderId="5" xfId="2" applyFont="1" applyFill="1" applyBorder="1" applyAlignment="1">
      <alignment horizontal="center"/>
    </xf>
    <xf numFmtId="0" fontId="61" fillId="3" borderId="19" xfId="2" applyFont="1" applyFill="1" applyBorder="1"/>
    <xf numFmtId="0" fontId="61" fillId="3" borderId="20" xfId="1" applyFont="1" applyFill="1" applyBorder="1"/>
    <xf numFmtId="3" fontId="61" fillId="3" borderId="15" xfId="2" applyNumberFormat="1" applyFont="1" applyFill="1" applyBorder="1" applyAlignment="1">
      <alignment horizontal="center" vertical="center"/>
    </xf>
    <xf numFmtId="0" fontId="61" fillId="3" borderId="6" xfId="1" applyFont="1" applyFill="1" applyBorder="1"/>
    <xf numFmtId="0" fontId="61" fillId="3" borderId="9" xfId="2" applyFont="1" applyFill="1" applyBorder="1" applyAlignment="1">
      <alignment horizontal="center"/>
    </xf>
    <xf numFmtId="0" fontId="61" fillId="3" borderId="29" xfId="2" applyFont="1" applyFill="1" applyBorder="1"/>
    <xf numFmtId="3" fontId="61" fillId="3" borderId="16" xfId="2" applyNumberFormat="1" applyFont="1" applyFill="1" applyBorder="1" applyAlignment="1">
      <alignment horizontal="center" vertical="center"/>
    </xf>
    <xf numFmtId="0" fontId="61" fillId="3" borderId="0" xfId="1" applyFont="1" applyFill="1" applyBorder="1"/>
    <xf numFmtId="0" fontId="61" fillId="3" borderId="21" xfId="2" applyFont="1" applyFill="1" applyBorder="1"/>
    <xf numFmtId="3" fontId="61" fillId="3" borderId="22" xfId="2" applyNumberFormat="1" applyFont="1" applyFill="1" applyBorder="1" applyAlignment="1">
      <alignment horizontal="center" vertical="center"/>
    </xf>
    <xf numFmtId="3" fontId="61" fillId="3" borderId="22" xfId="2" quotePrefix="1" applyNumberFormat="1" applyFont="1" applyFill="1" applyBorder="1" applyAlignment="1">
      <alignment horizontal="center" vertical="center"/>
    </xf>
    <xf numFmtId="0" fontId="61" fillId="3" borderId="21" xfId="2" applyFont="1" applyFill="1" applyBorder="1" applyAlignment="1">
      <alignment wrapText="1"/>
    </xf>
    <xf numFmtId="0" fontId="61" fillId="3" borderId="21" xfId="2" applyFont="1" applyFill="1" applyBorder="1" applyAlignment="1">
      <alignment vertical="center" wrapText="1"/>
    </xf>
    <xf numFmtId="3" fontId="61" fillId="3" borderId="22" xfId="2" applyNumberFormat="1" applyFont="1" applyFill="1" applyBorder="1" applyAlignment="1">
      <alignment horizontal="center" vertical="center" wrapText="1"/>
    </xf>
    <xf numFmtId="0" fontId="61" fillId="3" borderId="12" xfId="2" applyFont="1" applyFill="1" applyBorder="1" applyAlignment="1">
      <alignment horizontal="center"/>
    </xf>
    <xf numFmtId="0" fontId="61" fillId="3" borderId="26" xfId="2" applyFont="1" applyFill="1" applyBorder="1"/>
    <xf numFmtId="3" fontId="61" fillId="3" borderId="27" xfId="2" quotePrefix="1" applyNumberFormat="1" applyFont="1" applyFill="1" applyBorder="1" applyAlignment="1">
      <alignment horizontal="center" vertical="center"/>
    </xf>
    <xf numFmtId="0" fontId="61" fillId="3" borderId="13" xfId="1" applyFont="1" applyFill="1" applyBorder="1"/>
    <xf numFmtId="0" fontId="166" fillId="3" borderId="0" xfId="1" applyFont="1" applyFill="1" applyBorder="1" applyAlignment="1">
      <alignment horizontal="center" vertical="center" textRotation="90"/>
    </xf>
    <xf numFmtId="0" fontId="61" fillId="3" borderId="0" xfId="2" applyFont="1" applyFill="1" applyBorder="1" applyAlignment="1">
      <alignment horizontal="center"/>
    </xf>
    <xf numFmtId="0" fontId="61" fillId="3" borderId="0" xfId="2" applyFont="1" applyFill="1" applyBorder="1"/>
    <xf numFmtId="3" fontId="61" fillId="3" borderId="0" xfId="2" applyNumberFormat="1" applyFont="1" applyFill="1" applyBorder="1" applyAlignment="1">
      <alignment horizontal="center" vertical="center"/>
    </xf>
    <xf numFmtId="3" fontId="61" fillId="6" borderId="0" xfId="2" applyNumberFormat="1" applyFont="1" applyFill="1" applyBorder="1" applyAlignment="1">
      <alignment horizontal="center" vertical="center"/>
    </xf>
    <xf numFmtId="0" fontId="61" fillId="3" borderId="5" xfId="2" applyFont="1" applyFill="1" applyBorder="1" applyAlignment="1">
      <alignment horizontal="center" vertical="center"/>
    </xf>
    <xf numFmtId="0" fontId="61" fillId="3" borderId="19" xfId="2" applyFont="1" applyFill="1" applyBorder="1" applyAlignment="1">
      <alignment wrapText="1"/>
    </xf>
    <xf numFmtId="0" fontId="61" fillId="3" borderId="9" xfId="2" applyFont="1" applyFill="1" applyBorder="1" applyAlignment="1">
      <alignment horizontal="center" vertical="center"/>
    </xf>
    <xf numFmtId="0" fontId="61" fillId="3" borderId="29" xfId="2" applyFont="1" applyFill="1" applyBorder="1" applyAlignment="1">
      <alignment wrapText="1"/>
    </xf>
    <xf numFmtId="0" fontId="61" fillId="3" borderId="23" xfId="2" applyFont="1" applyFill="1" applyBorder="1"/>
    <xf numFmtId="3" fontId="61" fillId="3" borderId="25" xfId="2" applyNumberFormat="1" applyFont="1" applyFill="1" applyBorder="1" applyAlignment="1">
      <alignment horizontal="center" vertical="center"/>
    </xf>
    <xf numFmtId="0" fontId="61" fillId="3" borderId="12" xfId="2" applyFont="1" applyFill="1" applyBorder="1" applyAlignment="1">
      <alignment horizontal="center" vertical="center"/>
    </xf>
    <xf numFmtId="0" fontId="61" fillId="3" borderId="26" xfId="2" applyFont="1" applyFill="1" applyBorder="1" applyAlignment="1">
      <alignment wrapText="1"/>
    </xf>
    <xf numFmtId="0" fontId="61" fillId="3" borderId="9" xfId="1" applyFont="1" applyFill="1" applyBorder="1"/>
    <xf numFmtId="3" fontId="61" fillId="3" borderId="16" xfId="2" quotePrefix="1" applyNumberFormat="1" applyFont="1" applyFill="1" applyBorder="1" applyAlignment="1">
      <alignment horizontal="center" vertical="center"/>
    </xf>
    <xf numFmtId="0" fontId="61" fillId="3" borderId="30" xfId="2" applyFont="1" applyFill="1" applyBorder="1" applyAlignment="1">
      <alignment wrapText="1"/>
    </xf>
    <xf numFmtId="3" fontId="61" fillId="3" borderId="9" xfId="2" applyNumberFormat="1" applyFont="1" applyFill="1" applyBorder="1" applyAlignment="1">
      <alignment horizontal="center" vertical="center"/>
    </xf>
    <xf numFmtId="0" fontId="61" fillId="3" borderId="73" xfId="2" applyFont="1" applyFill="1" applyBorder="1" applyAlignment="1">
      <alignment wrapText="1"/>
    </xf>
    <xf numFmtId="3" fontId="61" fillId="3" borderId="12" xfId="2" quotePrefix="1" applyNumberFormat="1" applyFont="1" applyFill="1" applyBorder="1" applyAlignment="1">
      <alignment horizontal="center" vertical="center"/>
    </xf>
    <xf numFmtId="0" fontId="162" fillId="3" borderId="6" xfId="2" applyFont="1" applyFill="1" applyBorder="1" applyAlignment="1">
      <alignment horizontal="center"/>
    </xf>
    <xf numFmtId="0" fontId="164" fillId="3" borderId="0" xfId="2" applyFont="1" applyFill="1" applyBorder="1"/>
    <xf numFmtId="0" fontId="161" fillId="3" borderId="0" xfId="1" applyFont="1" applyFill="1" applyBorder="1"/>
    <xf numFmtId="3" fontId="164" fillId="3" borderId="0" xfId="2" applyNumberFormat="1" applyFont="1" applyFill="1" applyBorder="1" applyAlignment="1">
      <alignment horizontal="center" vertical="center"/>
    </xf>
    <xf numFmtId="0" fontId="164" fillId="3" borderId="0" xfId="1" applyFont="1" applyFill="1" applyBorder="1"/>
    <xf numFmtId="3" fontId="164" fillId="3" borderId="0" xfId="2" quotePrefix="1" applyNumberFormat="1" applyFont="1" applyFill="1" applyBorder="1" applyAlignment="1">
      <alignment horizontal="center" vertical="center"/>
    </xf>
    <xf numFmtId="0" fontId="162" fillId="3" borderId="0" xfId="2" applyFont="1" applyFill="1" applyBorder="1" applyAlignment="1">
      <alignment horizontal="center"/>
    </xf>
    <xf numFmtId="0" fontId="166" fillId="3" borderId="0" xfId="1" applyFont="1" applyFill="1" applyBorder="1" applyAlignment="1">
      <alignment horizontal="center" vertical="center" textRotation="90" wrapText="1"/>
    </xf>
    <xf numFmtId="0" fontId="167" fillId="3" borderId="0" xfId="1" applyFont="1" applyFill="1"/>
    <xf numFmtId="0" fontId="61" fillId="3" borderId="23" xfId="2" applyFont="1" applyFill="1" applyBorder="1" applyAlignment="1">
      <alignment wrapText="1"/>
    </xf>
    <xf numFmtId="0" fontId="166" fillId="3" borderId="0" xfId="1" applyFont="1" applyFill="1" applyBorder="1" applyAlignment="1">
      <alignment vertical="center" textRotation="90"/>
    </xf>
    <xf numFmtId="0" fontId="165" fillId="3" borderId="0" xfId="1" applyFont="1" applyFill="1" applyBorder="1" applyAlignment="1">
      <alignment horizontal="center" vertical="center" textRotation="90"/>
    </xf>
    <xf numFmtId="0" fontId="165" fillId="81" borderId="19" xfId="2" applyFont="1" applyFill="1" applyBorder="1"/>
    <xf numFmtId="0" fontId="165" fillId="81" borderId="21" xfId="2" applyFont="1" applyFill="1" applyBorder="1"/>
    <xf numFmtId="0" fontId="61" fillId="81" borderId="21" xfId="2" applyFont="1" applyFill="1" applyBorder="1"/>
    <xf numFmtId="0" fontId="162" fillId="3" borderId="9" xfId="2" applyFont="1" applyFill="1" applyBorder="1" applyAlignment="1">
      <alignment horizontal="center"/>
    </xf>
    <xf numFmtId="0" fontId="164" fillId="79" borderId="26" xfId="2" applyFont="1" applyFill="1" applyBorder="1"/>
    <xf numFmtId="0" fontId="161" fillId="3" borderId="9" xfId="1" applyFont="1" applyFill="1" applyBorder="1"/>
    <xf numFmtId="3" fontId="164" fillId="79" borderId="77" xfId="2" applyNumberFormat="1" applyFont="1" applyFill="1" applyBorder="1" applyAlignment="1">
      <alignment horizontal="center" vertical="center"/>
    </xf>
    <xf numFmtId="0" fontId="164" fillId="3" borderId="74" xfId="2" applyFont="1" applyFill="1" applyBorder="1"/>
    <xf numFmtId="3" fontId="164" fillId="3" borderId="6" xfId="2" applyNumberFormat="1" applyFont="1" applyFill="1" applyBorder="1" applyAlignment="1">
      <alignment horizontal="center" vertical="center"/>
    </xf>
    <xf numFmtId="0" fontId="168" fillId="3" borderId="74" xfId="2" applyFont="1" applyFill="1" applyBorder="1"/>
    <xf numFmtId="0" fontId="162" fillId="3" borderId="12" xfId="2" applyFont="1" applyFill="1" applyBorder="1" applyAlignment="1">
      <alignment horizontal="center" vertical="center"/>
    </xf>
    <xf numFmtId="0" fontId="164" fillId="3" borderId="73" xfId="2" applyFont="1" applyFill="1" applyBorder="1" applyAlignment="1">
      <alignment horizontal="center" vertical="center" wrapText="1"/>
    </xf>
    <xf numFmtId="0" fontId="162" fillId="3" borderId="5" xfId="2" applyFont="1" applyFill="1" applyBorder="1" applyAlignment="1">
      <alignment horizontal="center"/>
    </xf>
    <xf numFmtId="0" fontId="161" fillId="3" borderId="20" xfId="1" applyFont="1" applyFill="1" applyBorder="1"/>
    <xf numFmtId="0" fontId="162" fillId="3" borderId="9" xfId="2" applyFont="1" applyFill="1" applyBorder="1" applyAlignment="1">
      <alignment horizontal="center" vertical="center"/>
    </xf>
    <xf numFmtId="0" fontId="162" fillId="3" borderId="12" xfId="2" applyFont="1" applyFill="1" applyBorder="1" applyAlignment="1">
      <alignment horizontal="center"/>
    </xf>
    <xf numFmtId="3" fontId="61" fillId="3" borderId="27" xfId="2" applyNumberFormat="1" applyFont="1" applyFill="1" applyBorder="1" applyAlignment="1">
      <alignment horizontal="center" vertical="center"/>
    </xf>
    <xf numFmtId="3" fontId="61" fillId="81" borderId="15" xfId="2" applyNumberFormat="1" applyFont="1" applyFill="1" applyBorder="1" applyAlignment="1">
      <alignment horizontal="center" vertical="center"/>
    </xf>
    <xf numFmtId="0" fontId="61" fillId="81" borderId="6" xfId="1" applyFont="1" applyFill="1" applyBorder="1"/>
    <xf numFmtId="3" fontId="61" fillId="81" borderId="8" xfId="2" applyNumberFormat="1" applyFont="1" applyFill="1" applyBorder="1" applyAlignment="1">
      <alignment horizontal="center" vertical="center"/>
    </xf>
    <xf numFmtId="3" fontId="61" fillId="81" borderId="22" xfId="2" applyNumberFormat="1" applyFont="1" applyFill="1" applyBorder="1" applyAlignment="1">
      <alignment horizontal="center" vertical="center"/>
    </xf>
    <xf numFmtId="0" fontId="61" fillId="81" borderId="0" xfId="1" applyFont="1" applyFill="1" applyBorder="1"/>
    <xf numFmtId="3" fontId="61" fillId="81" borderId="11" xfId="2" applyNumberFormat="1" applyFont="1" applyFill="1" applyBorder="1" applyAlignment="1">
      <alignment horizontal="center" vertical="center"/>
    </xf>
    <xf numFmtId="0" fontId="164" fillId="80" borderId="26" xfId="2" applyFont="1" applyFill="1" applyBorder="1"/>
    <xf numFmtId="0" fontId="164" fillId="80" borderId="27" xfId="2" applyFont="1" applyFill="1" applyBorder="1"/>
    <xf numFmtId="0" fontId="164" fillId="80" borderId="13" xfId="2" applyFont="1" applyFill="1" applyBorder="1"/>
    <xf numFmtId="0" fontId="164" fillId="80" borderId="28" xfId="2" applyFont="1" applyFill="1" applyBorder="1"/>
    <xf numFmtId="0" fontId="170" fillId="3" borderId="74" xfId="2" applyFont="1" applyFill="1" applyBorder="1"/>
    <xf numFmtId="0" fontId="164" fillId="3" borderId="74" xfId="2" applyFont="1" applyFill="1" applyBorder="1" applyAlignment="1">
      <alignment wrapText="1"/>
    </xf>
    <xf numFmtId="3" fontId="161" fillId="3" borderId="0" xfId="2" applyNumberFormat="1" applyFont="1" applyFill="1" applyBorder="1" applyAlignment="1">
      <alignment horizontal="center" vertical="center"/>
    </xf>
    <xf numFmtId="3" fontId="161" fillId="3" borderId="0" xfId="2" applyNumberFormat="1" applyFont="1" applyFill="1" applyBorder="1" applyAlignment="1">
      <alignment horizontal="center" vertical="center" wrapText="1"/>
    </xf>
    <xf numFmtId="0" fontId="164" fillId="3" borderId="74" xfId="2" applyFont="1" applyFill="1" applyBorder="1" applyAlignment="1">
      <alignment horizontal="center"/>
    </xf>
    <xf numFmtId="0" fontId="164" fillId="3" borderId="73" xfId="2" applyFont="1" applyFill="1" applyBorder="1"/>
    <xf numFmtId="0" fontId="163" fillId="3" borderId="0" xfId="1" applyFont="1" applyFill="1" applyBorder="1" applyAlignment="1">
      <alignment horizontal="left"/>
    </xf>
    <xf numFmtId="0" fontId="162" fillId="3" borderId="0" xfId="1" applyFont="1" applyFill="1" applyBorder="1"/>
    <xf numFmtId="0" fontId="162" fillId="0" borderId="0" xfId="1" applyFont="1" applyFill="1"/>
    <xf numFmtId="49" fontId="165" fillId="3" borderId="1" xfId="2" applyNumberFormat="1" applyFont="1" applyFill="1" applyBorder="1" applyAlignment="1">
      <alignment horizontal="center" vertical="center"/>
    </xf>
    <xf numFmtId="49" fontId="165" fillId="3" borderId="2" xfId="2" applyNumberFormat="1" applyFont="1" applyFill="1" applyBorder="1" applyAlignment="1">
      <alignment horizontal="center" vertical="center"/>
    </xf>
    <xf numFmtId="49" fontId="165" fillId="3" borderId="3" xfId="2" applyNumberFormat="1" applyFont="1" applyFill="1" applyBorder="1" applyAlignment="1">
      <alignment horizontal="center" vertical="center" wrapText="1"/>
    </xf>
    <xf numFmtId="49" fontId="165" fillId="3" borderId="2" xfId="2" applyNumberFormat="1" applyFont="1" applyFill="1" applyBorder="1" applyAlignment="1">
      <alignment horizontal="center" vertical="center" wrapText="1"/>
    </xf>
    <xf numFmtId="49" fontId="165" fillId="3" borderId="3" xfId="2" applyNumberFormat="1" applyFont="1" applyFill="1" applyBorder="1" applyAlignment="1">
      <alignment horizontal="center" vertical="center"/>
    </xf>
    <xf numFmtId="49" fontId="165" fillId="3" borderId="0" xfId="2" applyNumberFormat="1" applyFont="1" applyFill="1" applyBorder="1" applyAlignment="1">
      <alignment horizontal="center" vertical="center"/>
    </xf>
    <xf numFmtId="49" fontId="165" fillId="3" borderId="4" xfId="2" applyNumberFormat="1" applyFont="1" applyFill="1" applyBorder="1" applyAlignment="1">
      <alignment horizontal="center" vertical="center"/>
    </xf>
    <xf numFmtId="49" fontId="171" fillId="3" borderId="0" xfId="2" applyNumberFormat="1" applyFont="1" applyFill="1" applyBorder="1" applyAlignment="1">
      <alignment horizontal="center" vertical="center"/>
    </xf>
    <xf numFmtId="0" fontId="165" fillId="3" borderId="6" xfId="2" applyFont="1" applyFill="1" applyBorder="1" applyAlignment="1">
      <alignment horizontal="center" vertical="center" textRotation="90"/>
    </xf>
    <xf numFmtId="49" fontId="165" fillId="4" borderId="6" xfId="2" applyNumberFormat="1" applyFont="1" applyFill="1" applyBorder="1" applyAlignment="1">
      <alignment horizontal="center" vertical="center"/>
    </xf>
    <xf numFmtId="0" fontId="61" fillId="4" borderId="6" xfId="2" applyFont="1" applyFill="1" applyBorder="1" applyAlignment="1">
      <alignment horizontal="center" wrapText="1"/>
    </xf>
    <xf numFmtId="0" fontId="61" fillId="4" borderId="6" xfId="2" applyFont="1" applyFill="1" applyBorder="1" applyAlignment="1">
      <alignment horizontal="center" vertical="center" wrapText="1"/>
    </xf>
    <xf numFmtId="0" fontId="165" fillId="3" borderId="0" xfId="2" applyFont="1" applyFill="1" applyBorder="1" applyAlignment="1">
      <alignment horizontal="center" vertical="center" textRotation="90"/>
    </xf>
    <xf numFmtId="49" fontId="165" fillId="3" borderId="10" xfId="2" applyNumberFormat="1" applyFont="1" applyFill="1" applyBorder="1" applyAlignment="1">
      <alignment horizontal="center" vertical="center"/>
    </xf>
    <xf numFmtId="0" fontId="165" fillId="3" borderId="10" xfId="2" applyFont="1" applyFill="1" applyBorder="1" applyAlignment="1">
      <alignment horizontal="center" vertical="center" textRotation="90"/>
    </xf>
    <xf numFmtId="49" fontId="165" fillId="4" borderId="10" xfId="2" applyNumberFormat="1" applyFont="1" applyFill="1" applyBorder="1" applyAlignment="1">
      <alignment horizontal="center" vertical="center"/>
    </xf>
    <xf numFmtId="0" fontId="61" fillId="3" borderId="10" xfId="2" applyFont="1" applyFill="1" applyBorder="1" applyAlignment="1">
      <alignment horizontal="center" vertical="center" wrapText="1"/>
    </xf>
    <xf numFmtId="0" fontId="61" fillId="4" borderId="10" xfId="2" applyFont="1" applyFill="1" applyBorder="1" applyAlignment="1">
      <alignment horizontal="center" wrapText="1"/>
    </xf>
    <xf numFmtId="0" fontId="61" fillId="4" borderId="10" xfId="2" applyFont="1" applyFill="1" applyBorder="1" applyAlignment="1">
      <alignment horizontal="center" vertical="center" wrapText="1"/>
    </xf>
    <xf numFmtId="3" fontId="165" fillId="3" borderId="11" xfId="2" applyNumberFormat="1" applyFont="1" applyFill="1" applyBorder="1" applyAlignment="1">
      <alignment horizontal="center" vertical="center" wrapText="1"/>
    </xf>
    <xf numFmtId="3" fontId="172" fillId="4" borderId="0" xfId="2" applyNumberFormat="1" applyFont="1" applyFill="1" applyBorder="1" applyAlignment="1">
      <alignment horizontal="center" vertical="center" wrapText="1"/>
    </xf>
    <xf numFmtId="3" fontId="172" fillId="3" borderId="0" xfId="2" applyNumberFormat="1" applyFont="1" applyFill="1" applyBorder="1" applyAlignment="1">
      <alignment horizontal="center" vertical="center" wrapText="1"/>
    </xf>
    <xf numFmtId="3" fontId="172" fillId="3" borderId="4" xfId="1" applyNumberFormat="1" applyFont="1" applyFill="1" applyBorder="1" applyAlignment="1">
      <alignment horizontal="center" vertical="center"/>
    </xf>
    <xf numFmtId="0" fontId="165" fillId="3" borderId="13" xfId="2" applyFont="1" applyFill="1" applyBorder="1" applyAlignment="1">
      <alignment horizontal="center" vertical="center" textRotation="90"/>
    </xf>
    <xf numFmtId="49" fontId="165" fillId="3" borderId="13" xfId="2" applyNumberFormat="1" applyFont="1" applyFill="1" applyBorder="1" applyAlignment="1">
      <alignment horizontal="center" vertical="center"/>
    </xf>
    <xf numFmtId="49" fontId="165" fillId="4" borderId="13" xfId="2" applyNumberFormat="1" applyFont="1" applyFill="1" applyBorder="1" applyAlignment="1">
      <alignment horizontal="center" vertical="center"/>
    </xf>
    <xf numFmtId="0" fontId="61" fillId="3" borderId="13" xfId="2" applyFont="1" applyFill="1" applyBorder="1" applyAlignment="1">
      <alignment horizontal="center" vertical="center" wrapText="1"/>
    </xf>
    <xf numFmtId="0" fontId="61" fillId="4" borderId="13" xfId="2" applyFont="1" applyFill="1" applyBorder="1" applyAlignment="1">
      <alignment horizontal="center" wrapText="1"/>
    </xf>
    <xf numFmtId="0" fontId="61" fillId="4" borderId="13" xfId="2" applyFont="1" applyFill="1" applyBorder="1" applyAlignment="1">
      <alignment horizontal="center" vertical="center" wrapText="1"/>
    </xf>
    <xf numFmtId="3" fontId="165" fillId="3" borderId="14" xfId="2" applyNumberFormat="1" applyFont="1" applyFill="1" applyBorder="1" applyAlignment="1">
      <alignment horizontal="center" vertical="center" wrapText="1"/>
    </xf>
    <xf numFmtId="0" fontId="61" fillId="3" borderId="0" xfId="1" applyFont="1" applyFill="1" applyBorder="1" applyAlignment="1">
      <alignment vertical="center" textRotation="90"/>
    </xf>
    <xf numFmtId="0" fontId="61" fillId="4" borderId="0" xfId="1" applyFont="1" applyFill="1" applyBorder="1" applyAlignment="1">
      <alignment vertical="center" textRotation="90"/>
    </xf>
    <xf numFmtId="0" fontId="162" fillId="4" borderId="0" xfId="1" applyFont="1" applyFill="1" applyBorder="1" applyAlignment="1">
      <alignment vertical="center" textRotation="90"/>
    </xf>
    <xf numFmtId="0" fontId="162" fillId="3" borderId="0" xfId="1" applyFont="1" applyFill="1" applyBorder="1" applyAlignment="1">
      <alignment vertical="center" textRotation="90"/>
    </xf>
    <xf numFmtId="0" fontId="165" fillId="5" borderId="6" xfId="2" applyFont="1" applyFill="1" applyBorder="1" applyAlignment="1">
      <alignment horizontal="center" vertical="center" textRotation="90" wrapText="1"/>
    </xf>
    <xf numFmtId="49" fontId="165" fillId="5" borderId="7" xfId="2" applyNumberFormat="1" applyFont="1" applyFill="1" applyBorder="1" applyAlignment="1">
      <alignment horizontal="center" vertical="center"/>
    </xf>
    <xf numFmtId="0" fontId="61" fillId="5" borderId="7" xfId="2" applyFont="1" applyFill="1" applyBorder="1" applyAlignment="1">
      <alignment horizontal="center" vertical="center" wrapText="1"/>
    </xf>
    <xf numFmtId="3" fontId="165" fillId="5" borderId="8" xfId="2" applyNumberFormat="1" applyFont="1" applyFill="1" applyBorder="1" applyAlignment="1">
      <alignment horizontal="center" vertical="center" wrapText="1"/>
    </xf>
    <xf numFmtId="0" fontId="165" fillId="5" borderId="0" xfId="2" applyFont="1" applyFill="1" applyBorder="1" applyAlignment="1">
      <alignment horizontal="center" vertical="center" textRotation="90" wrapText="1"/>
    </xf>
    <xf numFmtId="49" fontId="165" fillId="5" borderId="17" xfId="2" applyNumberFormat="1" applyFont="1" applyFill="1" applyBorder="1" applyAlignment="1">
      <alignment horizontal="center" vertical="center"/>
    </xf>
    <xf numFmtId="49" fontId="165" fillId="4" borderId="0" xfId="2" applyNumberFormat="1" applyFont="1" applyFill="1" applyBorder="1" applyAlignment="1">
      <alignment horizontal="center" vertical="center"/>
    </xf>
    <xf numFmtId="0" fontId="61" fillId="5" borderId="17" xfId="2" applyFont="1" applyFill="1" applyBorder="1" applyAlignment="1">
      <alignment horizontal="center" vertical="center" wrapText="1"/>
    </xf>
    <xf numFmtId="0" fontId="61" fillId="4" borderId="0" xfId="2" applyFont="1" applyFill="1" applyBorder="1" applyAlignment="1">
      <alignment horizontal="center" wrapText="1"/>
    </xf>
    <xf numFmtId="0" fontId="61" fillId="4" borderId="0" xfId="2" applyFont="1" applyFill="1" applyBorder="1" applyAlignment="1">
      <alignment horizontal="center" vertical="center" wrapText="1"/>
    </xf>
    <xf numFmtId="3" fontId="165" fillId="5" borderId="18" xfId="2" applyNumberFormat="1" applyFont="1" applyFill="1" applyBorder="1" applyAlignment="1">
      <alignment horizontal="center" vertical="center" wrapText="1"/>
    </xf>
    <xf numFmtId="3" fontId="172" fillId="5" borderId="17" xfId="2" applyNumberFormat="1" applyFont="1" applyFill="1" applyBorder="1" applyAlignment="1">
      <alignment horizontal="center" vertical="center" wrapText="1"/>
    </xf>
    <xf numFmtId="3" fontId="172" fillId="5" borderId="18" xfId="1" applyNumberFormat="1" applyFont="1" applyFill="1" applyBorder="1" applyAlignment="1">
      <alignment horizontal="center" vertical="center"/>
    </xf>
    <xf numFmtId="0" fontId="165" fillId="5" borderId="13" xfId="2" applyFont="1" applyFill="1" applyBorder="1" applyAlignment="1">
      <alignment horizontal="center" vertical="center" textRotation="90" wrapText="1"/>
    </xf>
    <xf numFmtId="49" fontId="165" fillId="5" borderId="13" xfId="2" applyNumberFormat="1" applyFont="1" applyFill="1" applyBorder="1" applyAlignment="1">
      <alignment horizontal="center" vertical="center"/>
    </xf>
    <xf numFmtId="0" fontId="61" fillId="5" borderId="13" xfId="2" applyFont="1" applyFill="1" applyBorder="1" applyAlignment="1">
      <alignment horizontal="center" vertical="center" wrapText="1"/>
    </xf>
    <xf numFmtId="3" fontId="165" fillId="5" borderId="14" xfId="2" applyNumberFormat="1" applyFont="1" applyFill="1" applyBorder="1" applyAlignment="1">
      <alignment horizontal="center" vertical="center" wrapText="1"/>
    </xf>
    <xf numFmtId="0" fontId="165" fillId="78" borderId="6" xfId="2" applyFont="1" applyFill="1" applyBorder="1" applyAlignment="1">
      <alignment horizontal="center" vertical="center" textRotation="90" wrapText="1"/>
    </xf>
    <xf numFmtId="49" fontId="165" fillId="78" borderId="7" xfId="2" applyNumberFormat="1" applyFont="1" applyFill="1" applyBorder="1" applyAlignment="1">
      <alignment horizontal="center" vertical="center"/>
    </xf>
    <xf numFmtId="0" fontId="61" fillId="78" borderId="7" xfId="2" applyFont="1" applyFill="1" applyBorder="1" applyAlignment="1">
      <alignment horizontal="center" vertical="center" wrapText="1"/>
    </xf>
    <xf numFmtId="3" fontId="165" fillId="78" borderId="8" xfId="2" applyNumberFormat="1" applyFont="1" applyFill="1" applyBorder="1" applyAlignment="1">
      <alignment horizontal="center" vertical="center" wrapText="1"/>
    </xf>
    <xf numFmtId="0" fontId="165" fillId="78" borderId="0" xfId="2" applyFont="1" applyFill="1" applyBorder="1" applyAlignment="1">
      <alignment horizontal="center" vertical="center" textRotation="90" wrapText="1"/>
    </xf>
    <xf numFmtId="49" fontId="165" fillId="78" borderId="17" xfId="2" applyNumberFormat="1" applyFont="1" applyFill="1" applyBorder="1" applyAlignment="1">
      <alignment horizontal="center" vertical="center"/>
    </xf>
    <xf numFmtId="0" fontId="61" fillId="78" borderId="17" xfId="2" applyFont="1" applyFill="1" applyBorder="1" applyAlignment="1">
      <alignment horizontal="center" vertical="center" wrapText="1"/>
    </xf>
    <xf numFmtId="3" fontId="165" fillId="78" borderId="18" xfId="2" applyNumberFormat="1" applyFont="1" applyFill="1" applyBorder="1" applyAlignment="1">
      <alignment horizontal="center" vertical="center" wrapText="1"/>
    </xf>
    <xf numFmtId="0" fontId="162" fillId="3" borderId="0" xfId="1" applyFont="1" applyFill="1" applyAlignment="1">
      <alignment horizontal="left" vertical="center" wrapText="1"/>
    </xf>
    <xf numFmtId="0" fontId="165" fillId="78" borderId="13" xfId="2" applyFont="1" applyFill="1" applyBorder="1" applyAlignment="1">
      <alignment horizontal="center" vertical="center" textRotation="90" wrapText="1"/>
    </xf>
    <xf numFmtId="49" fontId="165" fillId="78" borderId="13" xfId="2" applyNumberFormat="1" applyFont="1" applyFill="1" applyBorder="1" applyAlignment="1">
      <alignment horizontal="center" vertical="center"/>
    </xf>
    <xf numFmtId="0" fontId="61" fillId="78" borderId="13" xfId="2" applyFont="1" applyFill="1" applyBorder="1" applyAlignment="1">
      <alignment horizontal="center" vertical="center" wrapText="1"/>
    </xf>
    <xf numFmtId="3" fontId="165" fillId="78" borderId="14" xfId="2" applyNumberFormat="1" applyFont="1" applyFill="1" applyBorder="1" applyAlignment="1">
      <alignment horizontal="center" vertical="center" wrapText="1"/>
    </xf>
    <xf numFmtId="0" fontId="173" fillId="3" borderId="0" xfId="1" applyFont="1" applyFill="1" applyAlignment="1">
      <alignment horizontal="left" vertical="center" wrapText="1"/>
    </xf>
    <xf numFmtId="0" fontId="174" fillId="3" borderId="0" xfId="1" applyFont="1" applyFill="1" applyAlignment="1">
      <alignment horizontal="left" vertical="center" wrapText="1"/>
    </xf>
    <xf numFmtId="0" fontId="166" fillId="3" borderId="0" xfId="1" applyFont="1" applyFill="1" applyBorder="1" applyAlignment="1">
      <alignment horizontal="center" vertical="center" textRotation="90" wrapText="1"/>
    </xf>
    <xf numFmtId="0" fontId="162" fillId="3" borderId="0" xfId="2" applyFont="1" applyFill="1" applyBorder="1" applyAlignment="1">
      <alignment horizontal="left"/>
    </xf>
    <xf numFmtId="0" fontId="167" fillId="3" borderId="0" xfId="1" applyNumberFormat="1" applyFont="1" applyFill="1" applyAlignment="1"/>
    <xf numFmtId="0" fontId="13" fillId="0" borderId="0" xfId="886"/>
    <xf numFmtId="0" fontId="13" fillId="0" borderId="0" xfId="886" applyFont="1"/>
    <xf numFmtId="0" fontId="176" fillId="0" borderId="0" xfId="886" applyFont="1" applyAlignment="1">
      <alignment horizontal="center"/>
    </xf>
    <xf numFmtId="0" fontId="177" fillId="0" borderId="0" xfId="886" applyFont="1" applyAlignment="1">
      <alignment vertical="top" wrapText="1"/>
    </xf>
    <xf numFmtId="0" fontId="35" fillId="0" borderId="0" xfId="886" applyFont="1"/>
    <xf numFmtId="0" fontId="178" fillId="0" borderId="0" xfId="886" applyFont="1" applyAlignment="1">
      <alignment vertical="top" wrapText="1"/>
    </xf>
    <xf numFmtId="0" fontId="180" fillId="0" borderId="0" xfId="886" applyFont="1" applyAlignment="1">
      <alignment horizontal="left"/>
    </xf>
    <xf numFmtId="0" fontId="181" fillId="0" borderId="0" xfId="886" applyFont="1" applyBorder="1" applyProtection="1">
      <protection hidden="1"/>
    </xf>
    <xf numFmtId="0" fontId="35" fillId="0" borderId="0" xfId="886" applyFont="1" applyBorder="1" applyProtection="1">
      <protection hidden="1"/>
    </xf>
    <xf numFmtId="0" fontId="35" fillId="0" borderId="0" xfId="886" applyFont="1" applyBorder="1" applyAlignment="1" applyProtection="1">
      <alignment horizontal="center"/>
      <protection hidden="1"/>
    </xf>
    <xf numFmtId="0" fontId="84" fillId="0" borderId="0" xfId="886" applyFont="1" applyFill="1" applyBorder="1" applyProtection="1">
      <protection hidden="1"/>
    </xf>
    <xf numFmtId="0" fontId="183" fillId="0" borderId="0" xfId="886" applyFont="1" applyFill="1" applyBorder="1" applyProtection="1">
      <protection hidden="1"/>
    </xf>
    <xf numFmtId="0" fontId="35" fillId="0" borderId="0" xfId="886" applyFont="1" applyFill="1" applyBorder="1" applyProtection="1">
      <protection hidden="1"/>
    </xf>
    <xf numFmtId="0" fontId="184" fillId="0" borderId="0" xfId="886" applyFont="1" applyFill="1" applyBorder="1" applyAlignment="1" applyProtection="1">
      <alignment horizontal="center" vertical="center" wrapText="1"/>
      <protection hidden="1"/>
    </xf>
    <xf numFmtId="0" fontId="185" fillId="0" borderId="0" xfId="886" applyFont="1" applyFill="1" applyBorder="1" applyAlignment="1" applyProtection="1">
      <alignment horizontal="center" vertical="center" wrapText="1"/>
      <protection hidden="1"/>
    </xf>
    <xf numFmtId="0" fontId="186" fillId="0" borderId="0" xfId="886" applyFont="1" applyBorder="1" applyAlignment="1" applyProtection="1">
      <alignment horizontal="left" vertical="center"/>
      <protection hidden="1"/>
    </xf>
    <xf numFmtId="0" fontId="183" fillId="0" borderId="0" xfId="886" applyFont="1" applyFill="1" applyBorder="1" applyAlignment="1" applyProtection="1">
      <alignment horizontal="center" vertical="center" wrapText="1"/>
      <protection hidden="1"/>
    </xf>
    <xf numFmtId="0" fontId="187" fillId="0" borderId="0" xfId="886" applyFont="1" applyBorder="1" applyAlignment="1" applyProtection="1">
      <alignment horizontal="left"/>
      <protection hidden="1"/>
    </xf>
    <xf numFmtId="0" fontId="6" fillId="0" borderId="0" xfId="639" applyAlignment="1"/>
    <xf numFmtId="0" fontId="188" fillId="0" borderId="0" xfId="886" applyFont="1" applyBorder="1" applyAlignment="1" applyProtection="1">
      <alignment horizontal="center" vertical="center"/>
      <protection hidden="1"/>
    </xf>
    <xf numFmtId="0" fontId="189" fillId="0" borderId="0" xfId="639" applyFont="1" applyAlignment="1">
      <alignment horizontal="center"/>
    </xf>
    <xf numFmtId="0" fontId="190" fillId="0" borderId="0" xfId="639" applyFont="1" applyAlignment="1">
      <alignment horizontal="center"/>
    </xf>
    <xf numFmtId="0" fontId="181" fillId="0" borderId="0" xfId="639" applyFont="1" applyAlignment="1"/>
    <xf numFmtId="0" fontId="188" fillId="0" borderId="0" xfId="886" applyFont="1" applyBorder="1" applyAlignment="1" applyProtection="1">
      <alignment horizontal="right" vertical="center"/>
      <protection hidden="1"/>
    </xf>
    <xf numFmtId="0" fontId="6" fillId="0" borderId="0" xfId="639" applyAlignment="1">
      <alignment horizontal="right"/>
    </xf>
    <xf numFmtId="0" fontId="181" fillId="0" borderId="0" xfId="639" applyFont="1" applyAlignment="1">
      <alignment horizontal="right"/>
    </xf>
    <xf numFmtId="0" fontId="191" fillId="0" borderId="0" xfId="886" applyFont="1" applyFill="1" applyBorder="1" applyAlignment="1" applyProtection="1">
      <alignment horizontal="left"/>
      <protection hidden="1"/>
    </xf>
    <xf numFmtId="0" fontId="192" fillId="0" borderId="0" xfId="886" applyFont="1" applyFill="1" applyBorder="1" applyAlignment="1" applyProtection="1">
      <alignment horizontal="center" vertical="center" wrapText="1"/>
      <protection hidden="1"/>
    </xf>
    <xf numFmtId="0" fontId="193" fillId="0" borderId="0" xfId="886" applyFont="1" applyBorder="1" applyAlignment="1" applyProtection="1">
      <alignment vertical="center"/>
      <protection hidden="1"/>
    </xf>
    <xf numFmtId="0" fontId="195" fillId="82" borderId="80" xfId="886" applyFont="1" applyFill="1" applyBorder="1" applyAlignment="1" applyProtection="1">
      <alignment horizontal="center" vertical="center" wrapText="1"/>
      <protection hidden="1"/>
    </xf>
    <xf numFmtId="0" fontId="195" fillId="82" borderId="0" xfId="886" applyFont="1" applyFill="1" applyBorder="1" applyAlignment="1" applyProtection="1">
      <alignment horizontal="center" vertical="center" wrapText="1"/>
      <protection hidden="1"/>
    </xf>
    <xf numFmtId="0" fontId="196" fillId="82" borderId="0" xfId="886" applyFont="1" applyFill="1" applyBorder="1" applyAlignment="1" applyProtection="1">
      <alignment horizontal="center" vertical="center" wrapText="1"/>
      <protection hidden="1"/>
    </xf>
    <xf numFmtId="0" fontId="184" fillId="0" borderId="81" xfId="886" applyFont="1" applyBorder="1" applyAlignment="1" applyProtection="1">
      <alignment horizontal="center"/>
      <protection hidden="1"/>
    </xf>
    <xf numFmtId="0" fontId="185" fillId="0" borderId="82" xfId="886" applyFont="1" applyBorder="1" applyAlignment="1" applyProtection="1">
      <alignment horizontal="center"/>
      <protection hidden="1"/>
    </xf>
    <xf numFmtId="0" fontId="199" fillId="0" borderId="82" xfId="886" applyFont="1" applyBorder="1" applyAlignment="1" applyProtection="1">
      <alignment horizontal="center"/>
      <protection hidden="1"/>
    </xf>
    <xf numFmtId="0" fontId="35" fillId="0" borderId="82" xfId="886" applyFont="1" applyBorder="1" applyAlignment="1" applyProtection="1">
      <alignment horizontal="center"/>
      <protection hidden="1"/>
    </xf>
    <xf numFmtId="263" fontId="199" fillId="0" borderId="82" xfId="886" applyNumberFormat="1" applyFont="1" applyFill="1" applyBorder="1" applyAlignment="1" applyProtection="1">
      <alignment horizontal="center"/>
      <protection hidden="1"/>
    </xf>
    <xf numFmtId="263" fontId="115" fillId="0" borderId="83" xfId="886" applyNumberFormat="1" applyFont="1" applyFill="1" applyBorder="1" applyAlignment="1" applyProtection="1">
      <alignment horizontal="center"/>
      <protection hidden="1"/>
    </xf>
    <xf numFmtId="263" fontId="141" fillId="8" borderId="83" xfId="886" applyNumberFormat="1" applyFont="1" applyFill="1" applyBorder="1" applyAlignment="1" applyProtection="1">
      <alignment horizontal="center"/>
      <protection hidden="1"/>
    </xf>
    <xf numFmtId="0" fontId="200" fillId="83" borderId="84" xfId="886" applyFont="1" applyFill="1" applyBorder="1" applyAlignment="1" applyProtection="1">
      <alignment vertical="center"/>
      <protection hidden="1"/>
    </xf>
    <xf numFmtId="0" fontId="200" fillId="83" borderId="85" xfId="886" applyFont="1" applyFill="1" applyBorder="1" applyAlignment="1" applyProtection="1">
      <alignment horizontal="center"/>
      <protection hidden="1"/>
    </xf>
    <xf numFmtId="3" fontId="200" fillId="83" borderId="85" xfId="886" applyNumberFormat="1" applyFont="1" applyFill="1" applyBorder="1" applyAlignment="1" applyProtection="1">
      <alignment horizontal="center"/>
      <protection hidden="1"/>
    </xf>
    <xf numFmtId="3" fontId="201" fillId="83" borderId="85" xfId="886" applyNumberFormat="1" applyFont="1" applyFill="1" applyBorder="1" applyAlignment="1" applyProtection="1">
      <alignment horizontal="center"/>
      <protection hidden="1"/>
    </xf>
    <xf numFmtId="3" fontId="200" fillId="83" borderId="85" xfId="886" applyNumberFormat="1" applyFont="1" applyFill="1" applyBorder="1" applyAlignment="1" applyProtection="1">
      <alignment horizontal="center" vertical="center"/>
      <protection hidden="1"/>
    </xf>
    <xf numFmtId="0" fontId="202" fillId="84" borderId="0" xfId="886" applyFont="1" applyFill="1" applyBorder="1" applyProtection="1">
      <protection hidden="1"/>
    </xf>
    <xf numFmtId="3" fontId="203" fillId="84" borderId="0" xfId="886" applyNumberFormat="1" applyFont="1" applyFill="1" applyBorder="1" applyAlignment="1" applyProtection="1">
      <alignment vertical="center"/>
      <protection hidden="1"/>
    </xf>
    <xf numFmtId="0" fontId="203" fillId="0" borderId="0" xfId="886" applyFont="1" applyFill="1" applyBorder="1" applyAlignment="1" applyProtection="1">
      <alignment vertical="center"/>
      <protection hidden="1"/>
    </xf>
    <xf numFmtId="3" fontId="202" fillId="84" borderId="0" xfId="886" applyNumberFormat="1" applyFont="1" applyFill="1" applyBorder="1" applyProtection="1">
      <protection hidden="1"/>
    </xf>
    <xf numFmtId="0" fontId="204" fillId="84" borderId="0" xfId="886" applyFont="1" applyFill="1" applyBorder="1" applyAlignment="1" applyProtection="1">
      <alignment horizontal="center"/>
      <protection hidden="1"/>
    </xf>
    <xf numFmtId="0" fontId="201" fillId="0" borderId="84" xfId="886" applyFont="1" applyBorder="1" applyAlignment="1" applyProtection="1">
      <alignment horizontal="center"/>
      <protection hidden="1"/>
    </xf>
    <xf numFmtId="0" fontId="191" fillId="0" borderId="85" xfId="886" applyFont="1" applyBorder="1" applyAlignment="1" applyProtection="1">
      <alignment horizontal="center"/>
      <protection hidden="1"/>
    </xf>
    <xf numFmtId="263" fontId="191" fillId="0" borderId="85" xfId="886" applyNumberFormat="1" applyFont="1" applyFill="1" applyBorder="1" applyAlignment="1" applyProtection="1">
      <alignment horizontal="center"/>
      <protection hidden="1"/>
    </xf>
    <xf numFmtId="263" fontId="191" fillId="3" borderId="85" xfId="886" applyNumberFormat="1" applyFont="1" applyFill="1" applyBorder="1" applyAlignment="1" applyProtection="1">
      <alignment horizontal="center"/>
      <protection hidden="1"/>
    </xf>
    <xf numFmtId="263" fontId="201" fillId="0" borderId="85" xfId="886" applyNumberFormat="1" applyFont="1" applyFill="1" applyBorder="1" applyAlignment="1" applyProtection="1">
      <alignment horizontal="center"/>
      <protection hidden="1"/>
    </xf>
    <xf numFmtId="263" fontId="205" fillId="83" borderId="85" xfId="886" applyNumberFormat="1" applyFont="1" applyFill="1" applyBorder="1" applyAlignment="1" applyProtection="1">
      <alignment horizontal="center"/>
      <protection hidden="1"/>
    </xf>
    <xf numFmtId="0" fontId="191" fillId="0" borderId="84" xfId="886" applyFont="1" applyBorder="1" applyAlignment="1" applyProtection="1">
      <alignment horizontal="center"/>
      <protection hidden="1"/>
    </xf>
    <xf numFmtId="263" fontId="201" fillId="83" borderId="85" xfId="886" applyNumberFormat="1" applyFont="1" applyFill="1" applyBorder="1" applyAlignment="1" applyProtection="1">
      <alignment horizontal="center"/>
      <protection hidden="1"/>
    </xf>
    <xf numFmtId="263" fontId="201" fillId="3" borderId="85" xfId="886" applyNumberFormat="1" applyFont="1" applyFill="1" applyBorder="1" applyAlignment="1" applyProtection="1">
      <alignment horizontal="center"/>
      <protection hidden="1"/>
    </xf>
    <xf numFmtId="263" fontId="191" fillId="0" borderId="83" xfId="886" applyNumberFormat="1" applyFont="1" applyFill="1" applyBorder="1" applyAlignment="1" applyProtection="1">
      <alignment horizontal="center"/>
      <protection hidden="1"/>
    </xf>
    <xf numFmtId="263" fontId="201" fillId="83" borderId="83" xfId="886" applyNumberFormat="1" applyFont="1" applyFill="1" applyBorder="1" applyAlignment="1" applyProtection="1">
      <alignment horizontal="center"/>
      <protection hidden="1"/>
    </xf>
    <xf numFmtId="0" fontId="200" fillId="83" borderId="85" xfId="886" applyFont="1" applyFill="1" applyBorder="1" applyAlignment="1" applyProtection="1">
      <alignment horizontal="left"/>
      <protection hidden="1"/>
    </xf>
    <xf numFmtId="0" fontId="202" fillId="0" borderId="0" xfId="886" applyFont="1" applyFill="1" applyBorder="1" applyProtection="1">
      <protection hidden="1"/>
    </xf>
    <xf numFmtId="0" fontId="196" fillId="83" borderId="85" xfId="886" applyFont="1" applyFill="1" applyBorder="1" applyAlignment="1" applyProtection="1">
      <alignment horizontal="left"/>
      <protection hidden="1"/>
    </xf>
    <xf numFmtId="263" fontId="191" fillId="0" borderId="85" xfId="886" applyNumberFormat="1" applyFont="1" applyFill="1" applyBorder="1" applyAlignment="1" applyProtection="1">
      <alignment horizontal="center" vertical="center"/>
      <protection hidden="1"/>
    </xf>
    <xf numFmtId="0" fontId="207" fillId="0" borderId="0" xfId="886" applyFont="1" applyFill="1" applyBorder="1" applyProtection="1">
      <protection hidden="1"/>
    </xf>
    <xf numFmtId="0" fontId="191" fillId="3" borderId="85" xfId="886" applyFont="1" applyFill="1" applyBorder="1" applyAlignment="1" applyProtection="1">
      <alignment horizontal="center"/>
      <protection hidden="1"/>
    </xf>
    <xf numFmtId="0" fontId="191" fillId="3" borderId="84" xfId="886" applyFont="1" applyFill="1" applyBorder="1" applyAlignment="1" applyProtection="1">
      <alignment horizontal="center"/>
      <protection hidden="1"/>
    </xf>
    <xf numFmtId="0" fontId="191" fillId="0" borderId="84" xfId="886" applyFont="1" applyFill="1" applyBorder="1" applyAlignment="1" applyProtection="1">
      <alignment horizontal="center"/>
      <protection hidden="1"/>
    </xf>
    <xf numFmtId="0" fontId="191" fillId="0" borderId="85" xfId="886" applyFont="1" applyBorder="1" applyAlignment="1" applyProtection="1">
      <alignment horizontal="right"/>
      <protection hidden="1"/>
    </xf>
    <xf numFmtId="0" fontId="191" fillId="0" borderId="85" xfId="886" applyFont="1" applyFill="1" applyBorder="1" applyAlignment="1" applyProtection="1">
      <alignment horizontal="center"/>
      <protection hidden="1"/>
    </xf>
    <xf numFmtId="0" fontId="208" fillId="0" borderId="0" xfId="886" applyFont="1" applyFill="1" applyBorder="1" applyProtection="1">
      <protection hidden="1"/>
    </xf>
    <xf numFmtId="0" fontId="191" fillId="0" borderId="86" xfId="886" applyFont="1" applyBorder="1" applyAlignment="1" applyProtection="1">
      <alignment horizontal="center"/>
      <protection hidden="1"/>
    </xf>
    <xf numFmtId="0" fontId="191" fillId="0" borderId="83" xfId="886" applyFont="1" applyBorder="1" applyAlignment="1" applyProtection="1">
      <alignment horizontal="center"/>
      <protection hidden="1"/>
    </xf>
    <xf numFmtId="263" fontId="201" fillId="0" borderId="83" xfId="886" applyNumberFormat="1" applyFont="1" applyFill="1" applyBorder="1" applyAlignment="1" applyProtection="1">
      <alignment horizontal="center"/>
      <protection hidden="1"/>
    </xf>
    <xf numFmtId="0" fontId="181" fillId="0" borderId="0" xfId="886" applyFont="1" applyProtection="1">
      <protection hidden="1"/>
    </xf>
    <xf numFmtId="0" fontId="35" fillId="0" borderId="0" xfId="886" applyFont="1" applyProtection="1">
      <protection hidden="1"/>
    </xf>
    <xf numFmtId="0" fontId="35" fillId="0" borderId="0" xfId="886" applyFont="1" applyAlignment="1" applyProtection="1">
      <alignment horizontal="center"/>
      <protection hidden="1"/>
    </xf>
    <xf numFmtId="0" fontId="84" fillId="0" borderId="0" xfId="886" applyFont="1" applyFill="1" applyProtection="1">
      <protection hidden="1"/>
    </xf>
    <xf numFmtId="0" fontId="212" fillId="0" borderId="0" xfId="886" applyFont="1" applyProtection="1">
      <protection hidden="1"/>
    </xf>
    <xf numFmtId="0" fontId="213" fillId="0" borderId="0" xfId="886" applyFont="1" applyProtection="1">
      <protection hidden="1"/>
    </xf>
    <xf numFmtId="0" fontId="6" fillId="62" borderId="0" xfId="639" applyFill="1" applyBorder="1" applyAlignment="1">
      <alignment horizontal="center"/>
    </xf>
    <xf numFmtId="0" fontId="6" fillId="62" borderId="0" xfId="639" applyFill="1" applyBorder="1"/>
    <xf numFmtId="0" fontId="214" fillId="62" borderId="0" xfId="639" applyFont="1" applyFill="1" applyBorder="1"/>
    <xf numFmtId="0" fontId="6" fillId="0" borderId="0" xfId="639" applyBorder="1"/>
    <xf numFmtId="0" fontId="215" fillId="62" borderId="0" xfId="639" applyFont="1" applyFill="1" applyBorder="1" applyAlignment="1">
      <alignment horizontal="center" vertical="center" wrapText="1"/>
    </xf>
    <xf numFmtId="0" fontId="217" fillId="62" borderId="0" xfId="639" applyFont="1" applyFill="1" applyBorder="1"/>
    <xf numFmtId="0" fontId="218" fillId="85" borderId="80" xfId="639" applyFont="1" applyFill="1" applyBorder="1" applyAlignment="1">
      <alignment horizontal="center" vertical="center"/>
    </xf>
    <xf numFmtId="0" fontId="161" fillId="0" borderId="0" xfId="639" applyFont="1" applyBorder="1" applyAlignment="1"/>
    <xf numFmtId="0" fontId="166" fillId="8" borderId="80" xfId="639" applyFont="1" applyFill="1" applyBorder="1" applyAlignment="1">
      <alignment horizontal="center" vertical="center"/>
    </xf>
    <xf numFmtId="0" fontId="165" fillId="8" borderId="87" xfId="639" applyFont="1" applyFill="1" applyBorder="1" applyAlignment="1">
      <alignment horizontal="center" vertical="center"/>
    </xf>
    <xf numFmtId="0" fontId="165" fillId="0" borderId="80" xfId="639" applyFont="1" applyFill="1" applyBorder="1" applyAlignment="1">
      <alignment horizontal="center" vertical="center"/>
    </xf>
    <xf numFmtId="0" fontId="166" fillId="62" borderId="0" xfId="639" applyFont="1" applyFill="1" applyBorder="1" applyAlignment="1">
      <alignment horizontal="right"/>
    </xf>
    <xf numFmtId="0" fontId="161" fillId="8" borderId="80" xfId="639" applyFont="1" applyFill="1" applyBorder="1" applyAlignment="1">
      <alignment horizontal="center"/>
    </xf>
    <xf numFmtId="0" fontId="165" fillId="8" borderId="87" xfId="639" applyFont="1" applyFill="1" applyBorder="1" applyAlignment="1">
      <alignment horizontal="center"/>
    </xf>
    <xf numFmtId="0" fontId="165" fillId="0" borderId="80" xfId="639" applyFont="1" applyFill="1" applyBorder="1" applyAlignment="1">
      <alignment horizontal="center"/>
    </xf>
    <xf numFmtId="0" fontId="161" fillId="62" borderId="0" xfId="639" applyFont="1" applyFill="1" applyBorder="1" applyAlignment="1"/>
    <xf numFmtId="0" fontId="162" fillId="8" borderId="80" xfId="639" applyFont="1" applyFill="1" applyBorder="1" applyAlignment="1">
      <alignment horizontal="center"/>
    </xf>
    <xf numFmtId="0" fontId="61" fillId="8" borderId="87" xfId="639" applyFont="1" applyFill="1" applyBorder="1" applyAlignment="1">
      <alignment horizontal="center"/>
    </xf>
    <xf numFmtId="0" fontId="61" fillId="0" borderId="80" xfId="639" applyFont="1" applyFill="1" applyBorder="1" applyAlignment="1">
      <alignment horizontal="center"/>
    </xf>
    <xf numFmtId="0" fontId="165" fillId="0" borderId="0" xfId="639" applyFont="1" applyBorder="1" applyAlignment="1">
      <alignment horizontal="right"/>
    </xf>
    <xf numFmtId="3" fontId="219" fillId="8" borderId="80" xfId="639" applyNumberFormat="1" applyFont="1" applyFill="1" applyBorder="1" applyAlignment="1">
      <alignment horizontal="center"/>
    </xf>
    <xf numFmtId="3" fontId="220" fillId="8" borderId="87" xfId="639" applyNumberFormat="1" applyFont="1" applyFill="1" applyBorder="1" applyAlignment="1">
      <alignment horizontal="center"/>
    </xf>
    <xf numFmtId="3" fontId="220" fillId="0" borderId="80" xfId="639" applyNumberFormat="1" applyFont="1" applyFill="1" applyBorder="1" applyAlignment="1">
      <alignment horizontal="center"/>
    </xf>
    <xf numFmtId="0" fontId="161" fillId="62" borderId="0" xfId="639" applyFont="1" applyFill="1" applyBorder="1" applyAlignment="1">
      <alignment horizontal="center"/>
    </xf>
    <xf numFmtId="0" fontId="221" fillId="0" borderId="0" xfId="887" applyFont="1" applyBorder="1" applyAlignment="1">
      <alignment horizontal="right"/>
    </xf>
    <xf numFmtId="3" fontId="165" fillId="8" borderId="80" xfId="639" applyNumberFormat="1" applyFont="1" applyFill="1" applyBorder="1" applyAlignment="1">
      <alignment horizontal="center"/>
    </xf>
    <xf numFmtId="3" fontId="61" fillId="8" borderId="87" xfId="639" applyNumberFormat="1" applyFont="1" applyFill="1" applyBorder="1" applyAlignment="1">
      <alignment horizontal="center"/>
    </xf>
    <xf numFmtId="3" fontId="61" fillId="0" borderId="84" xfId="639" applyNumberFormat="1" applyFont="1" applyFill="1" applyBorder="1" applyAlignment="1">
      <alignment horizontal="center"/>
    </xf>
    <xf numFmtId="0" fontId="61" fillId="62" borderId="0" xfId="639" applyFont="1" applyFill="1" applyBorder="1"/>
    <xf numFmtId="0" fontId="61" fillId="0" borderId="0" xfId="639" applyFont="1" applyBorder="1"/>
    <xf numFmtId="0" fontId="61" fillId="0" borderId="85" xfId="639" applyFont="1" applyBorder="1" applyAlignment="1">
      <alignment horizontal="center"/>
    </xf>
    <xf numFmtId="0" fontId="61" fillId="0" borderId="85" xfId="639" applyFont="1" applyBorder="1"/>
    <xf numFmtId="3" fontId="61" fillId="8" borderId="84" xfId="639" applyNumberFormat="1" applyFont="1" applyFill="1" applyBorder="1" applyAlignment="1">
      <alignment horizontal="center"/>
    </xf>
    <xf numFmtId="3" fontId="61" fillId="8" borderId="85" xfId="639" applyNumberFormat="1" applyFont="1" applyFill="1" applyBorder="1" applyAlignment="1">
      <alignment horizontal="center"/>
    </xf>
    <xf numFmtId="3" fontId="61" fillId="0" borderId="86" xfId="639" applyNumberFormat="1" applyFont="1" applyFill="1" applyBorder="1" applyAlignment="1">
      <alignment horizontal="center"/>
    </xf>
    <xf numFmtId="0" fontId="61" fillId="0" borderId="83" xfId="639" applyFont="1" applyBorder="1" applyAlignment="1">
      <alignment horizontal="center"/>
    </xf>
    <xf numFmtId="3" fontId="61" fillId="8" borderId="86" xfId="639" applyNumberFormat="1" applyFont="1" applyFill="1" applyBorder="1" applyAlignment="1">
      <alignment horizontal="center"/>
    </xf>
    <xf numFmtId="3" fontId="61" fillId="8" borderId="83" xfId="639" applyNumberFormat="1" applyFont="1" applyFill="1" applyBorder="1" applyAlignment="1">
      <alignment horizontal="center"/>
    </xf>
    <xf numFmtId="0" fontId="61" fillId="0" borderId="83" xfId="639" applyFont="1" applyBorder="1"/>
    <xf numFmtId="0" fontId="61" fillId="84" borderId="0" xfId="639" applyFont="1" applyFill="1" applyBorder="1"/>
    <xf numFmtId="0" fontId="61" fillId="0" borderId="83" xfId="639" applyFont="1" applyBorder="1" applyAlignment="1">
      <alignment horizontal="center" vertical="center"/>
    </xf>
    <xf numFmtId="0" fontId="61" fillId="0" borderId="83" xfId="639" applyFont="1" applyBorder="1" applyAlignment="1">
      <alignment wrapText="1"/>
    </xf>
    <xf numFmtId="3" fontId="61" fillId="8" borderId="83" xfId="639" applyNumberFormat="1" applyFont="1" applyFill="1" applyBorder="1" applyAlignment="1">
      <alignment horizontal="center" vertical="center"/>
    </xf>
    <xf numFmtId="3" fontId="61" fillId="0" borderId="86" xfId="639" applyNumberFormat="1" applyFont="1" applyFill="1" applyBorder="1" applyAlignment="1">
      <alignment horizontal="center" vertical="center"/>
    </xf>
    <xf numFmtId="0" fontId="61" fillId="0" borderId="82" xfId="639" applyFont="1" applyBorder="1" applyAlignment="1">
      <alignment horizontal="center"/>
    </xf>
    <xf numFmtId="0" fontId="61" fillId="0" borderId="82" xfId="639" applyFont="1" applyBorder="1"/>
    <xf numFmtId="3" fontId="61" fillId="8" borderId="81" xfId="639" applyNumberFormat="1" applyFont="1" applyFill="1" applyBorder="1" applyAlignment="1">
      <alignment horizontal="center"/>
    </xf>
    <xf numFmtId="3" fontId="61" fillId="8" borderId="82" xfId="639" applyNumberFormat="1" applyFont="1" applyFill="1" applyBorder="1" applyAlignment="1">
      <alignment horizontal="center"/>
    </xf>
    <xf numFmtId="3" fontId="61" fillId="0" borderId="81" xfId="639" applyNumberFormat="1" applyFont="1" applyFill="1" applyBorder="1" applyAlignment="1">
      <alignment horizontal="center"/>
    </xf>
    <xf numFmtId="0" fontId="61" fillId="0" borderId="85" xfId="639" applyFont="1" applyBorder="1" applyAlignment="1">
      <alignment wrapText="1"/>
    </xf>
    <xf numFmtId="0" fontId="61" fillId="0" borderId="0" xfId="639" applyFont="1" applyBorder="1" applyAlignment="1">
      <alignment horizontal="center"/>
    </xf>
    <xf numFmtId="3" fontId="61" fillId="0" borderId="82" xfId="639" applyNumberFormat="1" applyFont="1" applyFill="1" applyBorder="1" applyAlignment="1">
      <alignment horizontal="center"/>
    </xf>
    <xf numFmtId="0" fontId="161" fillId="0" borderId="0" xfId="886" applyFont="1" applyFill="1" applyBorder="1" applyProtection="1">
      <protection hidden="1"/>
    </xf>
    <xf numFmtId="0" fontId="161" fillId="62" borderId="0" xfId="639" applyFont="1" applyFill="1" applyBorder="1"/>
    <xf numFmtId="0" fontId="6" fillId="0" borderId="0" xfId="639" applyBorder="1" applyAlignment="1">
      <alignment horizontal="center"/>
    </xf>
    <xf numFmtId="0" fontId="161" fillId="0" borderId="0" xfId="639" applyFont="1" applyBorder="1"/>
    <xf numFmtId="0" fontId="161" fillId="0" borderId="0" xfId="887" applyFont="1"/>
    <xf numFmtId="0" fontId="179" fillId="0" borderId="0" xfId="887" applyFont="1" applyBorder="1" applyAlignment="1">
      <alignment horizontal="right"/>
    </xf>
    <xf numFmtId="0" fontId="179" fillId="0" borderId="83" xfId="887" applyFont="1" applyBorder="1" applyAlignment="1">
      <alignment horizontal="center" vertical="center" wrapText="1"/>
    </xf>
    <xf numFmtId="0" fontId="191" fillId="0" borderId="0" xfId="887" applyFont="1" applyBorder="1" applyAlignment="1">
      <alignment horizontal="right"/>
    </xf>
    <xf numFmtId="0" fontId="192" fillId="62" borderId="0" xfId="887" applyFont="1" applyFill="1" applyBorder="1" applyAlignment="1">
      <alignment horizontal="center"/>
    </xf>
    <xf numFmtId="0" fontId="61" fillId="62" borderId="0" xfId="887" applyFont="1" applyFill="1" applyBorder="1" applyAlignment="1">
      <alignment horizontal="center" vertical="center"/>
    </xf>
    <xf numFmtId="0" fontId="161" fillId="62" borderId="0" xfId="887" applyFont="1" applyFill="1" applyBorder="1"/>
    <xf numFmtId="0" fontId="6" fillId="0" borderId="0" xfId="888" applyAlignment="1"/>
    <xf numFmtId="0" fontId="210" fillId="62" borderId="0" xfId="887" applyFont="1" applyFill="1" applyBorder="1" applyAlignment="1">
      <alignment horizontal="right"/>
    </xf>
    <xf numFmtId="0" fontId="161" fillId="0" borderId="0" xfId="887" applyFont="1" applyBorder="1" applyAlignment="1">
      <alignment horizontal="center"/>
    </xf>
    <xf numFmtId="0" fontId="179" fillId="0" borderId="0" xfId="887" applyFont="1" applyBorder="1" applyAlignment="1">
      <alignment horizontal="center"/>
    </xf>
    <xf numFmtId="0" fontId="61" fillId="62" borderId="0" xfId="887" applyFont="1" applyFill="1" applyBorder="1" applyAlignment="1">
      <alignment horizontal="center"/>
    </xf>
    <xf numFmtId="0" fontId="234" fillId="84" borderId="0" xfId="887" applyFont="1" applyFill="1"/>
    <xf numFmtId="0" fontId="191" fillId="0" borderId="85" xfId="887" applyFont="1" applyBorder="1" applyAlignment="1">
      <alignment horizontal="center" vertical="center"/>
    </xf>
    <xf numFmtId="0" fontId="224" fillId="0" borderId="0" xfId="887" applyFont="1" applyAlignment="1">
      <alignment vertical="center"/>
    </xf>
    <xf numFmtId="0" fontId="191" fillId="0" borderId="83" xfId="887" applyFont="1" applyBorder="1" applyAlignment="1">
      <alignment horizontal="center" vertical="center"/>
    </xf>
    <xf numFmtId="0" fontId="224" fillId="0" borderId="83" xfId="887" applyFont="1" applyBorder="1" applyAlignment="1">
      <alignment horizontal="center" vertical="center"/>
    </xf>
    <xf numFmtId="0" fontId="161" fillId="0" borderId="0" xfId="887" applyFont="1" applyAlignment="1">
      <alignment vertical="center" wrapText="1"/>
    </xf>
    <xf numFmtId="0" fontId="234" fillId="84" borderId="0" xfId="887" applyFont="1" applyFill="1" applyAlignment="1">
      <alignment vertical="center"/>
    </xf>
    <xf numFmtId="0" fontId="161" fillId="0" borderId="0" xfId="887" applyFont="1" applyAlignment="1">
      <alignment vertical="center"/>
    </xf>
    <xf numFmtId="0" fontId="191" fillId="0" borderId="82" xfId="887" applyFont="1" applyBorder="1" applyAlignment="1">
      <alignment horizontal="center" vertical="center"/>
    </xf>
    <xf numFmtId="0" fontId="224" fillId="0" borderId="0" xfId="887" applyFont="1" applyAlignment="1">
      <alignment vertical="center" wrapText="1"/>
    </xf>
    <xf numFmtId="0" fontId="206" fillId="3" borderId="0" xfId="887" applyFont="1" applyFill="1" applyBorder="1" applyAlignment="1">
      <alignment horizontal="center" vertical="center"/>
    </xf>
    <xf numFmtId="0" fontId="61" fillId="0" borderId="0" xfId="887" applyFont="1" applyBorder="1" applyAlignment="1">
      <alignment horizontal="center" vertical="center"/>
    </xf>
    <xf numFmtId="0" fontId="161" fillId="0" borderId="0" xfId="887" applyFont="1" applyBorder="1"/>
    <xf numFmtId="0" fontId="61" fillId="0" borderId="0" xfId="887" applyFont="1" applyAlignment="1">
      <alignment horizontal="center" vertical="center"/>
    </xf>
    <xf numFmtId="0" fontId="191" fillId="62" borderId="0" xfId="887" applyFont="1" applyFill="1" applyBorder="1" applyAlignment="1">
      <alignment horizontal="right"/>
    </xf>
    <xf numFmtId="0" fontId="237" fillId="3" borderId="56" xfId="887" applyFont="1" applyFill="1" applyBorder="1" applyAlignment="1" applyProtection="1">
      <alignment horizontal="center" vertical="center"/>
      <protection locked="0"/>
    </xf>
    <xf numFmtId="0" fontId="237" fillId="3" borderId="0" xfId="887" applyFont="1" applyFill="1" applyBorder="1" applyAlignment="1">
      <alignment horizontal="center" vertical="center"/>
    </xf>
    <xf numFmtId="0" fontId="201" fillId="3" borderId="56" xfId="887" applyFont="1" applyFill="1" applyBorder="1" applyAlignment="1" applyProtection="1">
      <alignment horizontal="center" vertical="center"/>
      <protection locked="0"/>
    </xf>
    <xf numFmtId="0" fontId="201" fillId="3" borderId="0" xfId="887" applyFont="1" applyFill="1" applyBorder="1" applyAlignment="1">
      <alignment horizontal="center" vertical="center"/>
    </xf>
    <xf numFmtId="0" fontId="206" fillId="3" borderId="56" xfId="886" applyFont="1" applyFill="1" applyBorder="1" applyAlignment="1" applyProtection="1">
      <alignment horizontal="center"/>
      <protection locked="0" hidden="1"/>
    </xf>
    <xf numFmtId="0" fontId="206" fillId="3" borderId="0" xfId="886" applyFont="1" applyFill="1" applyBorder="1" applyAlignment="1" applyProtection="1">
      <alignment horizontal="center"/>
      <protection hidden="1"/>
    </xf>
    <xf numFmtId="0" fontId="224" fillId="3" borderId="56" xfId="886" applyFont="1" applyFill="1" applyBorder="1" applyAlignment="1" applyProtection="1">
      <alignment horizontal="center"/>
      <protection locked="0" hidden="1"/>
    </xf>
    <xf numFmtId="0" fontId="224" fillId="3" borderId="0" xfId="886" applyFont="1" applyFill="1" applyBorder="1" applyAlignment="1" applyProtection="1">
      <alignment horizontal="center"/>
      <protection hidden="1"/>
    </xf>
    <xf numFmtId="0" fontId="229" fillId="3" borderId="56" xfId="886" applyFont="1" applyFill="1" applyBorder="1" applyAlignment="1" applyProtection="1">
      <alignment horizontal="center"/>
      <protection locked="0" hidden="1"/>
    </xf>
    <xf numFmtId="0" fontId="229" fillId="3" borderId="0" xfId="886" applyFont="1" applyFill="1" applyBorder="1" applyAlignment="1" applyProtection="1">
      <alignment horizontal="center"/>
      <protection hidden="1"/>
    </xf>
    <xf numFmtId="0" fontId="180" fillId="3" borderId="56" xfId="886" applyFont="1" applyFill="1" applyBorder="1" applyAlignment="1" applyProtection="1">
      <alignment horizontal="center"/>
      <protection locked="0" hidden="1"/>
    </xf>
    <xf numFmtId="0" fontId="180" fillId="3" borderId="0" xfId="886" applyFont="1" applyFill="1" applyBorder="1" applyAlignment="1" applyProtection="1">
      <alignment horizontal="center"/>
      <protection hidden="1"/>
    </xf>
    <xf numFmtId="0" fontId="232" fillId="0" borderId="0" xfId="887" applyFont="1"/>
    <xf numFmtId="0" fontId="239" fillId="0" borderId="0" xfId="887" applyFont="1" applyBorder="1" applyAlignment="1">
      <alignment horizontal="right"/>
    </xf>
    <xf numFmtId="3" fontId="239" fillId="3" borderId="56" xfId="887" applyNumberFormat="1" applyFont="1" applyFill="1" applyBorder="1" applyAlignment="1" applyProtection="1">
      <alignment horizontal="center"/>
      <protection locked="0"/>
    </xf>
    <xf numFmtId="3" fontId="239" fillId="3" borderId="0" xfId="887" applyNumberFormat="1" applyFont="1" applyFill="1" applyBorder="1" applyAlignment="1">
      <alignment horizontal="center"/>
    </xf>
    <xf numFmtId="0" fontId="240" fillId="0" borderId="0" xfId="887" applyFont="1" applyBorder="1" applyAlignment="1">
      <alignment horizontal="right"/>
    </xf>
    <xf numFmtId="3" fontId="240" fillId="3" borderId="92" xfId="887" applyNumberFormat="1" applyFont="1" applyFill="1" applyBorder="1" applyAlignment="1" applyProtection="1">
      <alignment horizontal="center"/>
      <protection locked="0"/>
    </xf>
    <xf numFmtId="3" fontId="240" fillId="3" borderId="0" xfId="887" applyNumberFormat="1" applyFont="1" applyFill="1" applyBorder="1" applyAlignment="1">
      <alignment horizontal="center"/>
    </xf>
    <xf numFmtId="0" fontId="233" fillId="86" borderId="88" xfId="887" applyFont="1" applyFill="1" applyBorder="1" applyAlignment="1">
      <alignment horizontal="center"/>
    </xf>
    <xf numFmtId="0" fontId="233" fillId="86" borderId="88" xfId="887" applyFont="1" applyFill="1" applyBorder="1"/>
    <xf numFmtId="0" fontId="234" fillId="0" borderId="85" xfId="887" applyFont="1" applyBorder="1" applyAlignment="1">
      <alignment vertical="center" wrapText="1"/>
    </xf>
    <xf numFmtId="3" fontId="191" fillId="3" borderId="90" xfId="887" applyNumberFormat="1" applyFont="1" applyFill="1" applyBorder="1" applyAlignment="1">
      <alignment horizontal="center" vertical="center"/>
    </xf>
    <xf numFmtId="3" fontId="191" fillId="3" borderId="84" xfId="887" applyNumberFormat="1" applyFont="1" applyFill="1" applyBorder="1" applyAlignment="1">
      <alignment horizontal="center" vertical="center"/>
    </xf>
    <xf numFmtId="0" fontId="234" fillId="0" borderId="83" xfId="887" applyFont="1" applyBorder="1" applyAlignment="1">
      <alignment vertical="center" wrapText="1"/>
    </xf>
    <xf numFmtId="3" fontId="191" fillId="3" borderId="89" xfId="887" applyNumberFormat="1" applyFont="1" applyFill="1" applyBorder="1" applyAlignment="1">
      <alignment horizontal="center" vertical="center"/>
    </xf>
    <xf numFmtId="3" fontId="191" fillId="3" borderId="86" xfId="887" applyNumberFormat="1" applyFont="1" applyFill="1" applyBorder="1" applyAlignment="1">
      <alignment horizontal="center" vertical="center"/>
    </xf>
    <xf numFmtId="0" fontId="163" fillId="0" borderId="83" xfId="887" applyFont="1" applyBorder="1" applyAlignment="1">
      <alignment vertical="center" wrapText="1"/>
    </xf>
    <xf numFmtId="3" fontId="191" fillId="3" borderId="89" xfId="887" applyNumberFormat="1" applyFont="1" applyFill="1" applyBorder="1" applyAlignment="1">
      <alignment horizontal="center" vertical="center" wrapText="1"/>
    </xf>
    <xf numFmtId="3" fontId="191" fillId="3" borderId="86" xfId="887" applyNumberFormat="1" applyFont="1" applyFill="1" applyBorder="1" applyAlignment="1">
      <alignment horizontal="center" vertical="center" wrapText="1"/>
    </xf>
    <xf numFmtId="3" fontId="201" fillId="3" borderId="89" xfId="887" applyNumberFormat="1" applyFont="1" applyFill="1" applyBorder="1" applyAlignment="1">
      <alignment horizontal="center" vertical="center"/>
    </xf>
    <xf numFmtId="3" fontId="201" fillId="3" borderId="86" xfId="887" applyNumberFormat="1" applyFont="1" applyFill="1" applyBorder="1" applyAlignment="1">
      <alignment horizontal="center" vertical="center"/>
    </xf>
    <xf numFmtId="0" fontId="234" fillId="0" borderId="82" xfId="887" applyFont="1" applyBorder="1" applyAlignment="1">
      <alignment vertical="center" wrapText="1"/>
    </xf>
    <xf numFmtId="3" fontId="191" fillId="3" borderId="91" xfId="887" applyNumberFormat="1" applyFont="1" applyFill="1" applyBorder="1" applyAlignment="1">
      <alignment horizontal="center" vertical="center"/>
    </xf>
    <xf numFmtId="3" fontId="191" fillId="3" borderId="81" xfId="887" applyNumberFormat="1" applyFont="1" applyFill="1" applyBorder="1" applyAlignment="1">
      <alignment horizontal="center" vertical="center"/>
    </xf>
    <xf numFmtId="0" fontId="206" fillId="0" borderId="83" xfId="887" applyFont="1" applyBorder="1" applyAlignment="1">
      <alignment horizontal="center" vertical="center" wrapText="1"/>
    </xf>
    <xf numFmtId="0" fontId="234" fillId="0" borderId="83" xfId="887" applyFont="1" applyFill="1" applyBorder="1" applyAlignment="1">
      <alignment vertical="center" wrapText="1"/>
    </xf>
    <xf numFmtId="0" fontId="206" fillId="62" borderId="83" xfId="887" applyFont="1" applyFill="1" applyBorder="1" applyAlignment="1">
      <alignment horizontal="center" vertical="center" wrapText="1"/>
    </xf>
    <xf numFmtId="0" fontId="234" fillId="62" borderId="83" xfId="887" applyFont="1" applyFill="1" applyBorder="1" applyAlignment="1">
      <alignment vertical="center" wrapText="1"/>
    </xf>
    <xf numFmtId="3" fontId="201" fillId="3" borderId="89" xfId="887" applyNumberFormat="1" applyFont="1" applyFill="1" applyBorder="1" applyAlignment="1">
      <alignment horizontal="center" vertical="center" wrapText="1"/>
    </xf>
    <xf numFmtId="3" fontId="201" fillId="3" borderId="86" xfId="887" applyNumberFormat="1" applyFont="1" applyFill="1" applyBorder="1" applyAlignment="1">
      <alignment horizontal="center" vertical="center" wrapText="1"/>
    </xf>
    <xf numFmtId="0" fontId="163" fillId="0" borderId="85" xfId="887" applyFont="1" applyBorder="1" applyAlignment="1">
      <alignment vertical="center" wrapText="1"/>
    </xf>
    <xf numFmtId="3" fontId="201" fillId="3" borderId="90" xfId="887" applyNumberFormat="1" applyFont="1" applyFill="1" applyBorder="1" applyAlignment="1">
      <alignment horizontal="center" vertical="center"/>
    </xf>
    <xf numFmtId="3" fontId="201" fillId="3" borderId="84" xfId="887" applyNumberFormat="1" applyFont="1" applyFill="1" applyBorder="1" applyAlignment="1">
      <alignment horizontal="center" vertical="center"/>
    </xf>
    <xf numFmtId="0" fontId="224" fillId="0" borderId="83" xfId="887" applyFont="1" applyBorder="1" applyAlignment="1">
      <alignment horizontal="center" vertical="center" wrapText="1"/>
    </xf>
    <xf numFmtId="3" fontId="191" fillId="3" borderId="86" xfId="887" quotePrefix="1" applyNumberFormat="1" applyFont="1" applyFill="1" applyBorder="1" applyAlignment="1">
      <alignment horizontal="center" vertical="center" wrapText="1"/>
    </xf>
    <xf numFmtId="0" fontId="224" fillId="0" borderId="0" xfId="887" applyFont="1" applyBorder="1" applyAlignment="1">
      <alignment horizontal="center" vertical="center" wrapText="1"/>
    </xf>
    <xf numFmtId="0" fontId="234" fillId="0" borderId="0" xfId="887" applyFont="1" applyBorder="1" applyAlignment="1">
      <alignment vertical="center" wrapText="1"/>
    </xf>
    <xf numFmtId="3" fontId="201" fillId="3" borderId="91" xfId="887" applyNumberFormat="1" applyFont="1" applyFill="1" applyBorder="1" applyAlignment="1">
      <alignment horizontal="center" vertical="center" wrapText="1"/>
    </xf>
    <xf numFmtId="3" fontId="201" fillId="3" borderId="81" xfId="887" applyNumberFormat="1" applyFont="1" applyFill="1" applyBorder="1" applyAlignment="1">
      <alignment horizontal="center" vertical="center" wrapText="1"/>
    </xf>
    <xf numFmtId="0" fontId="161" fillId="84" borderId="0" xfId="887" applyFont="1" applyFill="1" applyAlignment="1">
      <alignment vertical="center"/>
    </xf>
    <xf numFmtId="0" fontId="161" fillId="0" borderId="0" xfId="887" applyFont="1" applyAlignment="1"/>
    <xf numFmtId="0" fontId="246" fillId="3" borderId="0" xfId="888" applyFont="1" applyFill="1"/>
    <xf numFmtId="0" fontId="180" fillId="3" borderId="0" xfId="888" applyFont="1" applyFill="1"/>
    <xf numFmtId="0" fontId="180" fillId="0" borderId="0" xfId="888" applyFont="1"/>
    <xf numFmtId="0" fontId="224" fillId="3" borderId="0" xfId="888" applyFont="1" applyFill="1"/>
    <xf numFmtId="0" fontId="226" fillId="3" borderId="0" xfId="888" applyFont="1" applyFill="1"/>
    <xf numFmtId="0" fontId="61" fillId="0" borderId="0" xfId="888" applyFont="1"/>
    <xf numFmtId="0" fontId="244" fillId="3" borderId="0" xfId="888" applyFont="1" applyFill="1" applyAlignment="1">
      <alignment horizontal="center"/>
    </xf>
    <xf numFmtId="0" fontId="252" fillId="3" borderId="0" xfId="888" applyFont="1" applyFill="1" applyAlignment="1">
      <alignment horizontal="left"/>
    </xf>
    <xf numFmtId="0" fontId="226" fillId="3" borderId="0" xfId="888" applyFont="1" applyFill="1" applyAlignment="1">
      <alignment horizontal="center"/>
    </xf>
    <xf numFmtId="0" fontId="226" fillId="3" borderId="0" xfId="888" applyFont="1" applyFill="1" applyAlignment="1">
      <alignment horizontal="center" vertical="center"/>
    </xf>
    <xf numFmtId="0" fontId="165" fillId="3" borderId="0" xfId="888" applyFont="1" applyFill="1" applyAlignment="1">
      <alignment horizontal="center"/>
    </xf>
    <xf numFmtId="264" fontId="226" fillId="3" borderId="0" xfId="888" applyNumberFormat="1" applyFont="1" applyFill="1" applyAlignment="1">
      <alignment horizontal="center"/>
    </xf>
    <xf numFmtId="264" fontId="244" fillId="3" borderId="0" xfId="888" applyNumberFormat="1" applyFont="1" applyFill="1" applyAlignment="1">
      <alignment horizontal="center" vertical="center"/>
    </xf>
    <xf numFmtId="264" fontId="252" fillId="3" borderId="0" xfId="888" applyNumberFormat="1" applyFont="1" applyFill="1" applyAlignment="1">
      <alignment horizontal="center"/>
    </xf>
    <xf numFmtId="264" fontId="61" fillId="0" borderId="0" xfId="888" applyNumberFormat="1" applyFont="1"/>
    <xf numFmtId="0" fontId="244" fillId="83" borderId="0" xfId="888" applyFont="1" applyFill="1" applyAlignment="1">
      <alignment horizontal="center"/>
    </xf>
    <xf numFmtId="0" fontId="226" fillId="83" borderId="0" xfId="888" applyFont="1" applyFill="1" applyAlignment="1">
      <alignment horizontal="center" vertical="center"/>
    </xf>
    <xf numFmtId="0" fontId="226" fillId="83" borderId="0" xfId="888" applyFont="1" applyFill="1" applyAlignment="1">
      <alignment horizontal="center"/>
    </xf>
    <xf numFmtId="0" fontId="165" fillId="83" borderId="0" xfId="888" applyFont="1" applyFill="1" applyAlignment="1">
      <alignment horizontal="center"/>
    </xf>
    <xf numFmtId="264" fontId="226" fillId="83" borderId="0" xfId="888" applyNumberFormat="1" applyFont="1" applyFill="1" applyAlignment="1">
      <alignment horizontal="center"/>
    </xf>
    <xf numFmtId="264" fontId="244" fillId="83" borderId="0" xfId="888" applyNumberFormat="1" applyFont="1" applyFill="1" applyAlignment="1">
      <alignment horizontal="center" vertical="center"/>
    </xf>
    <xf numFmtId="264" fontId="194" fillId="83" borderId="0" xfId="888" applyNumberFormat="1" applyFont="1" applyFill="1" applyAlignment="1">
      <alignment horizontal="center"/>
    </xf>
    <xf numFmtId="264" fontId="194" fillId="3" borderId="0" xfId="888" applyNumberFormat="1" applyFont="1" applyFill="1" applyAlignment="1">
      <alignment horizontal="center"/>
    </xf>
    <xf numFmtId="0" fontId="164" fillId="3" borderId="0" xfId="888" applyFont="1" applyFill="1"/>
    <xf numFmtId="0" fontId="61" fillId="3" borderId="0" xfId="888" applyFont="1" applyFill="1"/>
    <xf numFmtId="0" fontId="165" fillId="3" borderId="0" xfId="888" applyFont="1" applyFill="1"/>
    <xf numFmtId="264" fontId="194" fillId="87" borderId="0" xfId="888" applyNumberFormat="1" applyFont="1" applyFill="1" applyAlignment="1">
      <alignment horizontal="center"/>
    </xf>
    <xf numFmtId="0" fontId="192" fillId="3" borderId="0" xfId="888" applyFont="1" applyFill="1"/>
    <xf numFmtId="0" fontId="194" fillId="3" borderId="0" xfId="888" applyFont="1" applyFill="1"/>
    <xf numFmtId="0" fontId="186" fillId="3" borderId="0" xfId="888" applyFont="1" applyFill="1"/>
    <xf numFmtId="0" fontId="175" fillId="6" borderId="0" xfId="888" applyFont="1" applyFill="1" applyAlignment="1">
      <alignment horizontal="left"/>
    </xf>
    <xf numFmtId="0" fontId="192" fillId="87" borderId="0" xfId="888" applyFont="1" applyFill="1"/>
    <xf numFmtId="0" fontId="175" fillId="87" borderId="0" xfId="888" applyFont="1" applyFill="1"/>
    <xf numFmtId="0" fontId="256" fillId="3" borderId="0" xfId="888" applyFont="1" applyFill="1" applyAlignment="1">
      <alignment wrapText="1"/>
    </xf>
    <xf numFmtId="0" fontId="61" fillId="3" borderId="0" xfId="888" applyFont="1" applyFill="1" applyAlignment="1">
      <alignment wrapText="1"/>
    </xf>
    <xf numFmtId="0" fontId="165" fillId="0" borderId="0" xfId="888" applyFont="1"/>
    <xf numFmtId="0" fontId="226" fillId="0" borderId="0" xfId="888" applyFont="1"/>
    <xf numFmtId="0" fontId="220" fillId="3" borderId="0" xfId="888" applyFont="1" applyFill="1"/>
    <xf numFmtId="0" fontId="226" fillId="86" borderId="0" xfId="888" applyFont="1" applyFill="1" applyAlignment="1">
      <alignment vertical="center"/>
    </xf>
    <xf numFmtId="0" fontId="250" fillId="86" borderId="0" xfId="888" applyFont="1" applyFill="1" applyBorder="1" applyAlignment="1">
      <alignment vertical="center"/>
    </xf>
    <xf numFmtId="0" fontId="242" fillId="86" borderId="0" xfId="888" applyFont="1" applyFill="1" applyAlignment="1">
      <alignment horizontal="center" vertical="center"/>
    </xf>
    <xf numFmtId="0" fontId="253" fillId="86" borderId="0" xfId="888" applyFont="1" applyFill="1" applyBorder="1"/>
    <xf numFmtId="0" fontId="250" fillId="86" borderId="0" xfId="888" applyFont="1" applyFill="1" applyBorder="1"/>
    <xf numFmtId="0" fontId="250" fillId="86" borderId="0" xfId="888" applyFont="1" applyFill="1"/>
    <xf numFmtId="0" fontId="257" fillId="87" borderId="0" xfId="888" applyFont="1" applyFill="1" applyBorder="1" applyAlignment="1"/>
    <xf numFmtId="0" fontId="192" fillId="87" borderId="0" xfId="888" applyFont="1" applyFill="1" applyBorder="1" applyAlignment="1"/>
    <xf numFmtId="0" fontId="192" fillId="87" borderId="95" xfId="888" applyFont="1" applyFill="1" applyBorder="1" applyAlignment="1">
      <alignment horizontal="center"/>
    </xf>
    <xf numFmtId="0" fontId="192" fillId="87" borderId="0" xfId="888" applyFont="1" applyFill="1" applyAlignment="1">
      <alignment horizontal="center"/>
    </xf>
    <xf numFmtId="0" fontId="192" fillId="0" borderId="0" xfId="888" applyFont="1" applyAlignment="1">
      <alignment horizontal="center"/>
    </xf>
    <xf numFmtId="0" fontId="192" fillId="0" borderId="0" xfId="888" applyFont="1"/>
    <xf numFmtId="0" fontId="257" fillId="3" borderId="0" xfId="888" applyFont="1" applyFill="1" applyBorder="1" applyAlignment="1"/>
    <xf numFmtId="0" fontId="192" fillId="3" borderId="0" xfId="888" applyFont="1" applyFill="1" applyBorder="1" applyAlignment="1"/>
    <xf numFmtId="0" fontId="192" fillId="3" borderId="95" xfId="888" applyFont="1" applyFill="1" applyBorder="1" applyAlignment="1">
      <alignment horizontal="center"/>
    </xf>
    <xf numFmtId="0" fontId="192" fillId="3" borderId="0" xfId="888" applyFont="1" applyFill="1" applyAlignment="1">
      <alignment horizontal="center"/>
    </xf>
    <xf numFmtId="3" fontId="192" fillId="3" borderId="95" xfId="888" applyNumberFormat="1" applyFont="1" applyFill="1" applyBorder="1" applyAlignment="1">
      <alignment horizontal="center"/>
    </xf>
    <xf numFmtId="0" fontId="61" fillId="3" borderId="0" xfId="888" applyFont="1" applyFill="1" applyBorder="1" applyAlignment="1"/>
    <xf numFmtId="0" fontId="242" fillId="86" borderId="0" xfId="888" applyFont="1" applyFill="1" applyBorder="1" applyAlignment="1">
      <alignment horizontal="center"/>
    </xf>
    <xf numFmtId="0" fontId="243" fillId="86" borderId="0" xfId="888" applyFont="1" applyFill="1" applyAlignment="1">
      <alignment horizontal="center"/>
    </xf>
    <xf numFmtId="0" fontId="257" fillId="3" borderId="0" xfId="888" applyFont="1" applyFill="1" applyBorder="1"/>
    <xf numFmtId="0" fontId="192" fillId="3" borderId="0" xfId="888" applyFont="1" applyFill="1" applyBorder="1"/>
    <xf numFmtId="0" fontId="257" fillId="87" borderId="0" xfId="888" applyFont="1" applyFill="1" applyBorder="1" applyAlignment="1">
      <alignment horizontal="left" vertical="center"/>
    </xf>
    <xf numFmtId="0" fontId="192" fillId="87" borderId="0" xfId="888" applyFont="1" applyFill="1" applyBorder="1" applyAlignment="1">
      <alignment horizontal="left" vertical="center"/>
    </xf>
    <xf numFmtId="0" fontId="192" fillId="87" borderId="95" xfId="888" applyFont="1" applyFill="1" applyBorder="1" applyAlignment="1">
      <alignment horizontal="center" vertical="center" wrapText="1"/>
    </xf>
    <xf numFmtId="0" fontId="192" fillId="87" borderId="0" xfId="888" applyFont="1" applyFill="1" applyAlignment="1">
      <alignment horizontal="center" vertical="center"/>
    </xf>
    <xf numFmtId="0" fontId="257" fillId="3" borderId="0" xfId="888" applyFont="1" applyFill="1" applyBorder="1" applyAlignment="1">
      <alignment horizontal="left" vertical="center"/>
    </xf>
    <xf numFmtId="0" fontId="192" fillId="3" borderId="0" xfId="888" applyFont="1" applyFill="1" applyBorder="1" applyAlignment="1">
      <alignment horizontal="center" vertical="center"/>
    </xf>
    <xf numFmtId="0" fontId="192" fillId="3" borderId="95" xfId="888" applyFont="1" applyFill="1" applyBorder="1" applyAlignment="1">
      <alignment horizontal="center" vertical="center" wrapText="1"/>
    </xf>
    <xf numFmtId="3" fontId="192" fillId="3" borderId="0" xfId="888" applyNumberFormat="1" applyFont="1" applyFill="1" applyAlignment="1">
      <alignment horizontal="center" vertical="center"/>
    </xf>
    <xf numFmtId="3" fontId="192" fillId="87" borderId="95" xfId="888" applyNumberFormat="1" applyFont="1" applyFill="1" applyBorder="1" applyAlignment="1">
      <alignment horizontal="center"/>
    </xf>
    <xf numFmtId="3" fontId="192" fillId="87" borderId="0" xfId="888" applyNumberFormat="1" applyFont="1" applyFill="1" applyAlignment="1">
      <alignment horizontal="center" vertical="center"/>
    </xf>
    <xf numFmtId="0" fontId="257" fillId="87" borderId="0" xfId="888" applyFont="1" applyFill="1" applyBorder="1"/>
    <xf numFmtId="0" fontId="257" fillId="0" borderId="0" xfId="888" applyFont="1" applyBorder="1"/>
    <xf numFmtId="0" fontId="192" fillId="0" borderId="95" xfId="888" applyFont="1" applyBorder="1" applyAlignment="1">
      <alignment horizontal="center"/>
    </xf>
    <xf numFmtId="3" fontId="192" fillId="0" borderId="0" xfId="888" applyNumberFormat="1" applyFont="1" applyAlignment="1">
      <alignment horizontal="center"/>
    </xf>
    <xf numFmtId="0" fontId="257" fillId="87" borderId="0" xfId="888" applyFont="1" applyFill="1" applyBorder="1" applyAlignment="1">
      <alignment vertical="center"/>
    </xf>
    <xf numFmtId="3" fontId="192" fillId="87" borderId="0" xfId="888" applyNumberFormat="1" applyFont="1" applyFill="1" applyAlignment="1">
      <alignment horizontal="center" vertical="center" wrapText="1"/>
    </xf>
    <xf numFmtId="0" fontId="257" fillId="3" borderId="0" xfId="888" applyFont="1" applyFill="1" applyBorder="1" applyAlignment="1">
      <alignment vertical="center"/>
    </xf>
    <xf numFmtId="3" fontId="192" fillId="3" borderId="98" xfId="888" applyNumberFormat="1" applyFont="1" applyFill="1" applyBorder="1" applyAlignment="1">
      <alignment horizontal="center" vertical="center"/>
    </xf>
    <xf numFmtId="3" fontId="192" fillId="3" borderId="100" xfId="888" applyNumberFormat="1" applyFont="1" applyFill="1" applyBorder="1" applyAlignment="1">
      <alignment horizontal="center" vertical="center"/>
    </xf>
    <xf numFmtId="3" fontId="192" fillId="3" borderId="98" xfId="888" applyNumberFormat="1" applyFont="1" applyFill="1" applyBorder="1" applyAlignment="1">
      <alignment horizontal="center"/>
    </xf>
    <xf numFmtId="3" fontId="192" fillId="3" borderId="99" xfId="888" applyNumberFormat="1" applyFont="1" applyFill="1" applyBorder="1" applyAlignment="1">
      <alignment horizontal="center"/>
    </xf>
    <xf numFmtId="3" fontId="192" fillId="3" borderId="100" xfId="888" applyNumberFormat="1" applyFont="1" applyFill="1" applyBorder="1" applyAlignment="1">
      <alignment horizontal="center"/>
    </xf>
    <xf numFmtId="3" fontId="192" fillId="87" borderId="0" xfId="888" applyNumberFormat="1" applyFont="1" applyFill="1" applyAlignment="1">
      <alignment horizontal="center"/>
    </xf>
    <xf numFmtId="0" fontId="243" fillId="89" borderId="0" xfId="888" applyFont="1" applyFill="1" applyAlignment="1">
      <alignment horizontal="center"/>
    </xf>
    <xf numFmtId="0" fontId="261" fillId="87" borderId="0" xfId="888" applyFont="1" applyFill="1" applyBorder="1" applyAlignment="1">
      <alignment horizontal="left"/>
    </xf>
    <xf numFmtId="0" fontId="192" fillId="87" borderId="0" xfId="888" applyFont="1" applyFill="1" applyBorder="1" applyAlignment="1">
      <alignment horizontal="center"/>
    </xf>
    <xf numFmtId="0" fontId="261" fillId="3" borderId="0" xfId="888" applyFont="1" applyFill="1" applyBorder="1" applyAlignment="1">
      <alignment horizontal="left"/>
    </xf>
    <xf numFmtId="3" fontId="192" fillId="3" borderId="99" xfId="888" applyNumberFormat="1" applyFont="1" applyFill="1" applyBorder="1" applyAlignment="1">
      <alignment horizontal="center" vertical="center"/>
    </xf>
    <xf numFmtId="0" fontId="192" fillId="3" borderId="98" xfId="888" applyFont="1" applyFill="1" applyBorder="1" applyAlignment="1">
      <alignment horizontal="center" vertical="center"/>
    </xf>
    <xf numFmtId="0" fontId="243" fillId="89" borderId="0" xfId="888" applyFont="1" applyFill="1"/>
    <xf numFmtId="0" fontId="194" fillId="87" borderId="101" xfId="888" applyFont="1" applyFill="1" applyBorder="1" applyAlignment="1">
      <alignment horizontal="left" vertical="center" wrapText="1"/>
    </xf>
    <xf numFmtId="0" fontId="194" fillId="87" borderId="101" xfId="888" applyFont="1" applyFill="1" applyBorder="1" applyAlignment="1">
      <alignment horizontal="center" vertical="center" wrapText="1"/>
    </xf>
    <xf numFmtId="0" fontId="192" fillId="87" borderId="101" xfId="888" applyFont="1" applyFill="1" applyBorder="1" applyAlignment="1">
      <alignment horizontal="center" vertical="center" wrapText="1"/>
    </xf>
    <xf numFmtId="0" fontId="194" fillId="87" borderId="0" xfId="888" applyFont="1" applyFill="1" applyBorder="1" applyAlignment="1">
      <alignment horizontal="center" vertical="center" wrapText="1"/>
    </xf>
    <xf numFmtId="0" fontId="194" fillId="0" borderId="0" xfId="888" applyFont="1" applyBorder="1" applyAlignment="1">
      <alignment vertical="center"/>
    </xf>
    <xf numFmtId="0" fontId="257" fillId="0" borderId="0" xfId="888" applyFont="1" applyBorder="1" applyAlignment="1">
      <alignment vertical="center"/>
    </xf>
    <xf numFmtId="0" fontId="194" fillId="87" borderId="0" xfId="888" applyFont="1" applyFill="1" applyBorder="1" applyAlignment="1">
      <alignment vertical="center"/>
    </xf>
    <xf numFmtId="3" fontId="192" fillId="87" borderId="95" xfId="888" applyNumberFormat="1" applyFont="1" applyFill="1" applyBorder="1" applyAlignment="1">
      <alignment horizontal="center" vertical="center" wrapText="1"/>
    </xf>
    <xf numFmtId="0" fontId="192" fillId="0" borderId="102" xfId="888" applyFont="1" applyBorder="1" applyAlignment="1">
      <alignment horizontal="center" vertical="center" wrapText="1"/>
    </xf>
    <xf numFmtId="3" fontId="192" fillId="0" borderId="0" xfId="888" applyNumberFormat="1" applyFont="1" applyBorder="1" applyAlignment="1">
      <alignment horizontal="center" vertical="center" wrapText="1"/>
    </xf>
    <xf numFmtId="0" fontId="265" fillId="3" borderId="0" xfId="888" applyFont="1" applyFill="1"/>
    <xf numFmtId="0" fontId="226" fillId="0" borderId="0" xfId="888" applyFont="1" applyAlignment="1">
      <alignment horizontal="center"/>
    </xf>
    <xf numFmtId="0" fontId="192" fillId="3" borderId="0" xfId="888" applyFont="1" applyFill="1" applyBorder="1" applyAlignment="1">
      <alignment horizontal="center"/>
    </xf>
    <xf numFmtId="0" fontId="192" fillId="3" borderId="0" xfId="888" applyFont="1" applyFill="1" applyAlignment="1">
      <alignment horizontal="center" vertical="center"/>
    </xf>
    <xf numFmtId="0" fontId="192" fillId="0" borderId="0" xfId="888" applyFont="1" applyAlignment="1">
      <alignment horizontal="center" vertical="center"/>
    </xf>
    <xf numFmtId="0" fontId="268" fillId="3" borderId="0" xfId="888" applyFont="1" applyFill="1"/>
    <xf numFmtId="0" fontId="179" fillId="3" borderId="0" xfId="888" applyFont="1" applyFill="1" applyBorder="1" applyAlignment="1"/>
    <xf numFmtId="0" fontId="179" fillId="3" borderId="95" xfId="888" applyFont="1" applyFill="1" applyBorder="1" applyAlignment="1">
      <alignment horizontal="center"/>
    </xf>
    <xf numFmtId="0" fontId="179" fillId="87" borderId="0" xfId="888" applyFont="1" applyFill="1" applyBorder="1" applyAlignment="1"/>
    <xf numFmtId="0" fontId="179" fillId="87" borderId="95" xfId="888" applyFont="1" applyFill="1" applyBorder="1" applyAlignment="1">
      <alignment horizontal="center"/>
    </xf>
    <xf numFmtId="0" fontId="179" fillId="3" borderId="0" xfId="888" applyFont="1" applyFill="1" applyBorder="1"/>
    <xf numFmtId="0" fontId="179" fillId="87" borderId="0" xfId="888" applyFont="1" applyFill="1" applyBorder="1"/>
    <xf numFmtId="0" fontId="186" fillId="3" borderId="0" xfId="888" applyFont="1" applyFill="1" applyBorder="1"/>
    <xf numFmtId="0" fontId="186" fillId="87" borderId="0" xfId="888" applyFont="1" applyFill="1" applyBorder="1"/>
    <xf numFmtId="3" fontId="179" fillId="87" borderId="0" xfId="888" applyNumberFormat="1" applyFont="1" applyFill="1" applyBorder="1" applyAlignment="1">
      <alignment horizontal="center"/>
    </xf>
    <xf numFmtId="0" fontId="179" fillId="0" borderId="0" xfId="888" applyFont="1" applyBorder="1"/>
    <xf numFmtId="0" fontId="179" fillId="0" borderId="95" xfId="888" applyFont="1" applyBorder="1" applyAlignment="1">
      <alignment horizontal="center"/>
    </xf>
    <xf numFmtId="3" fontId="179" fillId="3" borderId="0" xfId="888" applyNumberFormat="1" applyFont="1" applyFill="1" applyBorder="1" applyAlignment="1">
      <alignment horizontal="center"/>
    </xf>
    <xf numFmtId="0" fontId="186" fillId="3" borderId="0" xfId="888" applyFont="1" applyFill="1" applyBorder="1" applyAlignment="1">
      <alignment horizontal="left"/>
    </xf>
    <xf numFmtId="0" fontId="186" fillId="87" borderId="0" xfId="888" applyFont="1" applyFill="1" applyBorder="1" applyAlignment="1">
      <alignment horizontal="left"/>
    </xf>
    <xf numFmtId="0" fontId="179" fillId="87" borderId="0" xfId="888" applyFont="1" applyFill="1" applyBorder="1" applyAlignment="1">
      <alignment horizontal="center" vertical="center"/>
    </xf>
    <xf numFmtId="0" fontId="179" fillId="3" borderId="0" xfId="888" applyFont="1" applyFill="1" applyBorder="1" applyAlignment="1">
      <alignment horizontal="left" vertical="center" wrapText="1"/>
    </xf>
    <xf numFmtId="3" fontId="179" fillId="3" borderId="0" xfId="888" applyNumberFormat="1" applyFont="1" applyFill="1" applyBorder="1" applyAlignment="1">
      <alignment horizontal="center" vertical="center"/>
    </xf>
    <xf numFmtId="0" fontId="164" fillId="3" borderId="95" xfId="888" applyFont="1" applyFill="1" applyBorder="1" applyAlignment="1">
      <alignment horizontal="center" vertical="center" wrapText="1"/>
    </xf>
    <xf numFmtId="0" fontId="192" fillId="3" borderId="98" xfId="888" applyFont="1" applyFill="1" applyBorder="1" applyAlignment="1">
      <alignment horizontal="center"/>
    </xf>
    <xf numFmtId="0" fontId="192" fillId="3" borderId="99" xfId="888" applyFont="1" applyFill="1" applyBorder="1" applyAlignment="1">
      <alignment horizontal="center"/>
    </xf>
    <xf numFmtId="0" fontId="192" fillId="3" borderId="100" xfId="888" applyFont="1" applyFill="1" applyBorder="1" applyAlignment="1">
      <alignment horizontal="center"/>
    </xf>
    <xf numFmtId="3" fontId="164" fillId="87" borderId="95" xfId="888" applyNumberFormat="1" applyFont="1" applyFill="1" applyBorder="1" applyAlignment="1">
      <alignment horizontal="center" vertical="center" wrapText="1"/>
    </xf>
    <xf numFmtId="3" fontId="192" fillId="3" borderId="0" xfId="888" applyNumberFormat="1" applyFont="1" applyFill="1" applyBorder="1" applyAlignment="1">
      <alignment horizontal="center" vertical="center"/>
    </xf>
    <xf numFmtId="0" fontId="179" fillId="87" borderId="0" xfId="888" applyFont="1" applyFill="1" applyAlignment="1">
      <alignment horizontal="center"/>
    </xf>
    <xf numFmtId="0" fontId="232" fillId="3" borderId="0" xfId="888" applyFont="1" applyFill="1" applyBorder="1" applyAlignment="1">
      <alignment horizontal="center" vertical="center"/>
    </xf>
    <xf numFmtId="0" fontId="161" fillId="3" borderId="0" xfId="888" applyFont="1" applyFill="1" applyBorder="1"/>
    <xf numFmtId="0" fontId="161" fillId="0" borderId="0" xfId="888" applyFont="1" applyBorder="1"/>
    <xf numFmtId="0" fontId="161" fillId="84" borderId="0" xfId="888" applyFont="1" applyFill="1" applyBorder="1"/>
    <xf numFmtId="0" fontId="263" fillId="0" borderId="0" xfId="888" applyFont="1" applyBorder="1"/>
    <xf numFmtId="0" fontId="244" fillId="3" borderId="0" xfId="887" applyFont="1" applyFill="1"/>
    <xf numFmtId="0" fontId="232" fillId="0" borderId="0" xfId="888" applyFont="1" applyBorder="1" applyAlignment="1">
      <alignment horizontal="center" vertical="center"/>
    </xf>
    <xf numFmtId="0" fontId="228" fillId="3" borderId="0" xfId="888" applyFont="1" applyFill="1"/>
    <xf numFmtId="0" fontId="281" fillId="3" borderId="0" xfId="888" applyFont="1" applyFill="1"/>
    <xf numFmtId="0" fontId="194" fillId="87" borderId="0" xfId="888" applyFont="1" applyFill="1" applyAlignment="1">
      <alignment horizontal="center"/>
    </xf>
    <xf numFmtId="265" fontId="192" fillId="87" borderId="0" xfId="888" applyNumberFormat="1" applyFont="1" applyFill="1" applyAlignment="1">
      <alignment horizontal="center"/>
    </xf>
    <xf numFmtId="265" fontId="194" fillId="87" borderId="0" xfId="888" applyNumberFormat="1" applyFont="1" applyFill="1" applyAlignment="1">
      <alignment horizontal="center"/>
    </xf>
    <xf numFmtId="265" fontId="283" fillId="87" borderId="0" xfId="888" applyNumberFormat="1" applyFont="1" applyFill="1" applyAlignment="1">
      <alignment horizontal="center"/>
    </xf>
    <xf numFmtId="0" fontId="194" fillId="0" borderId="0" xfId="888" applyFont="1" applyAlignment="1">
      <alignment horizontal="center"/>
    </xf>
    <xf numFmtId="265" fontId="192" fillId="0" borderId="0" xfId="888" applyNumberFormat="1" applyFont="1" applyAlignment="1">
      <alignment horizontal="center"/>
    </xf>
    <xf numFmtId="265" fontId="194" fillId="0" borderId="0" xfId="888" applyNumberFormat="1" applyFont="1" applyAlignment="1">
      <alignment horizontal="center"/>
    </xf>
    <xf numFmtId="0" fontId="61" fillId="3" borderId="0" xfId="888" applyFont="1" applyFill="1" applyBorder="1"/>
    <xf numFmtId="0" fontId="61" fillId="3" borderId="0" xfId="888" applyFont="1" applyFill="1" applyAlignment="1">
      <alignment horizontal="center"/>
    </xf>
    <xf numFmtId="266" fontId="192" fillId="87" borderId="0" xfId="888" applyNumberFormat="1" applyFont="1" applyFill="1" applyAlignment="1">
      <alignment horizontal="center"/>
    </xf>
    <xf numFmtId="266" fontId="194" fillId="87" borderId="0" xfId="888" applyNumberFormat="1" applyFont="1" applyFill="1" applyAlignment="1">
      <alignment horizontal="center"/>
    </xf>
    <xf numFmtId="0" fontId="175" fillId="0" borderId="0" xfId="888" applyFont="1"/>
    <xf numFmtId="0" fontId="251" fillId="3" borderId="0" xfId="888" applyFont="1" applyFill="1" applyAlignment="1">
      <alignment horizontal="center"/>
    </xf>
    <xf numFmtId="0" fontId="250" fillId="3" borderId="0" xfId="888" applyFont="1" applyFill="1" applyAlignment="1">
      <alignment horizontal="center" vertical="center"/>
    </xf>
    <xf numFmtId="0" fontId="250" fillId="3" borderId="0" xfId="888" applyFont="1" applyFill="1" applyAlignment="1">
      <alignment horizontal="center"/>
    </xf>
    <xf numFmtId="0" fontId="245" fillId="3" borderId="0" xfId="888" applyFont="1" applyFill="1" applyAlignment="1">
      <alignment horizontal="center"/>
    </xf>
    <xf numFmtId="264" fontId="250" fillId="3" borderId="0" xfId="888" applyNumberFormat="1" applyFont="1" applyFill="1" applyAlignment="1">
      <alignment horizontal="center"/>
    </xf>
    <xf numFmtId="264" fontId="251" fillId="3" borderId="0" xfId="888" applyNumberFormat="1" applyFont="1" applyFill="1" applyAlignment="1">
      <alignment horizontal="center" vertical="center"/>
    </xf>
    <xf numFmtId="264" fontId="61" fillId="3" borderId="0" xfId="888" applyNumberFormat="1" applyFont="1" applyFill="1"/>
    <xf numFmtId="0" fontId="165" fillId="3" borderId="0" xfId="888" applyFont="1" applyFill="1" applyAlignment="1">
      <alignment wrapText="1"/>
    </xf>
    <xf numFmtId="0" fontId="286" fillId="79" borderId="0" xfId="888" applyFont="1" applyFill="1" applyBorder="1" applyAlignment="1"/>
    <xf numFmtId="0" fontId="180" fillId="3" borderId="0" xfId="888" quotePrefix="1" applyFont="1" applyFill="1" applyAlignment="1"/>
    <xf numFmtId="0" fontId="180" fillId="6" borderId="0" xfId="888" quotePrefix="1" applyFont="1" applyFill="1" applyAlignment="1"/>
    <xf numFmtId="0" fontId="180" fillId="6" borderId="0" xfId="888" applyFont="1" applyFill="1" applyAlignment="1"/>
    <xf numFmtId="0" fontId="180" fillId="3" borderId="0" xfId="888" applyFont="1" applyFill="1" applyAlignment="1"/>
    <xf numFmtId="0" fontId="275" fillId="3" borderId="0" xfId="888" quotePrefix="1" applyFont="1" applyFill="1" applyAlignment="1"/>
    <xf numFmtId="0" fontId="286" fillId="3" borderId="0" xfId="888" applyFont="1" applyFill="1" applyAlignment="1"/>
    <xf numFmtId="0" fontId="180" fillId="3" borderId="0" xfId="888" quotePrefix="1" applyFont="1" applyFill="1" applyAlignment="1">
      <alignment horizontal="center"/>
    </xf>
    <xf numFmtId="0" fontId="180" fillId="3" borderId="0" xfId="888" applyFont="1" applyFill="1" applyAlignment="1">
      <alignment horizontal="center"/>
    </xf>
    <xf numFmtId="0" fontId="192" fillId="3" borderId="0" xfId="888" applyFont="1" applyFill="1" applyAlignment="1"/>
    <xf numFmtId="0" fontId="274" fillId="3" borderId="0" xfId="888" applyFont="1" applyFill="1" applyAlignment="1">
      <alignment vertical="center"/>
    </xf>
    <xf numFmtId="0" fontId="164" fillId="3" borderId="0" xfId="888" applyFont="1" applyFill="1" applyAlignment="1">
      <alignment horizontal="right"/>
    </xf>
    <xf numFmtId="0" fontId="226" fillId="90" borderId="0" xfId="888" applyFont="1" applyFill="1" applyBorder="1" applyAlignment="1">
      <alignment vertical="center"/>
    </xf>
    <xf numFmtId="0" fontId="179" fillId="3" borderId="0" xfId="888" applyFont="1" applyFill="1" applyAlignment="1">
      <alignment horizontal="center"/>
    </xf>
    <xf numFmtId="0" fontId="226" fillId="87" borderId="95" xfId="888" quotePrefix="1" applyFont="1" applyFill="1" applyBorder="1" applyAlignment="1">
      <alignment horizontal="center"/>
    </xf>
    <xf numFmtId="0" fontId="179" fillId="0" borderId="0" xfId="888" applyFont="1" applyBorder="1" applyAlignment="1"/>
    <xf numFmtId="3" fontId="179" fillId="3" borderId="0" xfId="888" applyNumberFormat="1" applyFont="1" applyFill="1" applyAlignment="1">
      <alignment horizontal="center"/>
    </xf>
    <xf numFmtId="0" fontId="191" fillId="87" borderId="0" xfId="888" applyFont="1" applyFill="1" applyBorder="1" applyAlignment="1"/>
    <xf numFmtId="3" fontId="179" fillId="87" borderId="95" xfId="888" applyNumberFormat="1" applyFont="1" applyFill="1" applyBorder="1" applyAlignment="1">
      <alignment horizontal="center"/>
    </xf>
    <xf numFmtId="0" fontId="194" fillId="90" borderId="0" xfId="888" applyFont="1" applyFill="1" applyBorder="1" applyAlignment="1">
      <alignment horizontal="center"/>
    </xf>
    <xf numFmtId="0" fontId="192" fillId="90" borderId="0" xfId="888" applyFont="1" applyFill="1" applyAlignment="1">
      <alignment horizontal="center"/>
    </xf>
    <xf numFmtId="0" fontId="179" fillId="3" borderId="0" xfId="888" applyFont="1" applyFill="1" applyBorder="1" applyAlignment="1">
      <alignment horizontal="left" vertical="center"/>
    </xf>
    <xf numFmtId="0" fontId="192" fillId="3" borderId="0" xfId="888" applyFont="1" applyFill="1" applyBorder="1" applyAlignment="1">
      <alignment horizontal="left" vertical="center"/>
    </xf>
    <xf numFmtId="0" fontId="192" fillId="3" borderId="95" xfId="888" applyFont="1" applyFill="1" applyBorder="1" applyAlignment="1">
      <alignment horizontal="left" vertical="center"/>
    </xf>
    <xf numFmtId="0" fontId="61" fillId="3" borderId="95" xfId="888" applyFont="1" applyFill="1" applyBorder="1" applyAlignment="1">
      <alignment horizontal="center" vertical="center" wrapText="1"/>
    </xf>
    <xf numFmtId="3" fontId="179" fillId="3" borderId="95" xfId="888" applyNumberFormat="1" applyFont="1" applyFill="1" applyBorder="1" applyAlignment="1">
      <alignment horizontal="center" vertical="center"/>
    </xf>
    <xf numFmtId="0" fontId="180" fillId="87" borderId="0" xfId="888" applyFont="1" applyFill="1" applyBorder="1" applyAlignment="1"/>
    <xf numFmtId="0" fontId="179" fillId="3" borderId="0" xfId="888" applyFont="1" applyFill="1" applyBorder="1" applyAlignment="1">
      <alignment vertical="center"/>
    </xf>
    <xf numFmtId="0" fontId="179" fillId="3" borderId="95" xfId="888" applyFont="1" applyFill="1" applyBorder="1" applyAlignment="1">
      <alignment horizontal="center" vertical="center"/>
    </xf>
    <xf numFmtId="0" fontId="179" fillId="3" borderId="0" xfId="888" applyFont="1" applyFill="1" applyAlignment="1">
      <alignment horizontal="center" vertical="center"/>
    </xf>
    <xf numFmtId="0" fontId="179" fillId="3" borderId="95" xfId="888" applyFont="1" applyFill="1" applyBorder="1" applyAlignment="1">
      <alignment horizontal="center" vertical="center" wrapText="1"/>
    </xf>
    <xf numFmtId="0" fontId="179" fillId="87" borderId="95" xfId="888" quotePrefix="1" applyFont="1" applyFill="1" applyBorder="1" applyAlignment="1">
      <alignment horizontal="center"/>
    </xf>
    <xf numFmtId="0" fontId="179" fillId="3" borderId="95" xfId="888" quotePrefix="1" applyFont="1" applyFill="1" applyBorder="1" applyAlignment="1">
      <alignment horizontal="center"/>
    </xf>
    <xf numFmtId="3" fontId="179" fillId="87" borderId="0" xfId="888" applyNumberFormat="1" applyFont="1" applyFill="1" applyAlignment="1">
      <alignment horizontal="center"/>
    </xf>
    <xf numFmtId="0" fontId="179" fillId="3" borderId="0" xfId="888" applyFont="1" applyFill="1" applyBorder="1" applyAlignment="1">
      <alignment horizontal="center" vertical="center"/>
    </xf>
    <xf numFmtId="0" fontId="242" fillId="90" borderId="0" xfId="888" applyFont="1" applyFill="1" applyBorder="1" applyAlignment="1">
      <alignment horizontal="center"/>
    </xf>
    <xf numFmtId="0" fontId="243" fillId="90" borderId="0" xfId="888" applyFont="1" applyFill="1"/>
    <xf numFmtId="3" fontId="179" fillId="0" borderId="0" xfId="888" applyNumberFormat="1" applyFont="1" applyAlignment="1">
      <alignment horizontal="center"/>
    </xf>
    <xf numFmtId="0" fontId="186" fillId="3" borderId="0" xfId="888" applyFont="1" applyFill="1" applyBorder="1" applyAlignment="1"/>
    <xf numFmtId="0" fontId="179" fillId="0" borderId="0" xfId="888" applyFont="1" applyAlignment="1">
      <alignment horizontal="center"/>
    </xf>
    <xf numFmtId="3" fontId="179" fillId="3" borderId="95" xfId="888" applyNumberFormat="1" applyFont="1" applyFill="1" applyBorder="1" applyAlignment="1">
      <alignment horizontal="center"/>
    </xf>
    <xf numFmtId="0" fontId="179" fillId="87" borderId="95" xfId="888" applyFont="1" applyFill="1" applyBorder="1" applyAlignment="1">
      <alignment horizontal="center" vertical="center"/>
    </xf>
    <xf numFmtId="0" fontId="179" fillId="87" borderId="0" xfId="888" applyFont="1" applyFill="1" applyAlignment="1">
      <alignment horizontal="center" vertical="center"/>
    </xf>
    <xf numFmtId="3" fontId="186" fillId="87" borderId="95" xfId="888" applyNumberFormat="1" applyFont="1" applyFill="1" applyBorder="1" applyAlignment="1">
      <alignment horizontal="center"/>
    </xf>
    <xf numFmtId="0" fontId="179" fillId="87" borderId="0" xfId="888" applyFont="1" applyFill="1" applyBorder="1" applyAlignment="1">
      <alignment vertical="center"/>
    </xf>
    <xf numFmtId="3" fontId="179" fillId="87" borderId="95" xfId="888" applyNumberFormat="1" applyFont="1" applyFill="1" applyBorder="1" applyAlignment="1">
      <alignment horizontal="center" vertical="center" wrapText="1"/>
    </xf>
    <xf numFmtId="0" fontId="179" fillId="0" borderId="0" xfId="888" applyFont="1"/>
    <xf numFmtId="0" fontId="179" fillId="87" borderId="0" xfId="888" applyFont="1" applyFill="1" applyBorder="1" applyAlignment="1">
      <alignment horizontal="left" vertical="center"/>
    </xf>
    <xf numFmtId="0" fontId="61" fillId="3" borderId="95" xfId="888" applyFont="1" applyFill="1" applyBorder="1" applyAlignment="1">
      <alignment horizontal="center"/>
    </xf>
    <xf numFmtId="0" fontId="243" fillId="90" borderId="0" xfId="888" applyFont="1" applyFill="1" applyAlignment="1">
      <alignment horizontal="center"/>
    </xf>
    <xf numFmtId="0" fontId="179" fillId="87" borderId="95" xfId="888" quotePrefix="1" applyFont="1" applyFill="1" applyBorder="1" applyAlignment="1">
      <alignment horizontal="center" vertical="center"/>
    </xf>
    <xf numFmtId="3" fontId="179" fillId="0" borderId="95" xfId="888" applyNumberFormat="1" applyFont="1" applyBorder="1" applyAlignment="1">
      <alignment horizontal="center"/>
    </xf>
    <xf numFmtId="0" fontId="186" fillId="87" borderId="0" xfId="888" quotePrefix="1" applyFont="1" applyFill="1" applyBorder="1" applyAlignment="1">
      <alignment horizontal="left" vertical="center"/>
    </xf>
    <xf numFmtId="3" fontId="179" fillId="87" borderId="95" xfId="888" applyNumberFormat="1" applyFont="1" applyFill="1" applyBorder="1" applyAlignment="1">
      <alignment horizontal="center" vertical="center"/>
    </xf>
    <xf numFmtId="0" fontId="186" fillId="0" borderId="0" xfId="888" quotePrefix="1" applyFont="1" applyBorder="1" applyAlignment="1">
      <alignment vertical="center"/>
    </xf>
    <xf numFmtId="0" fontId="179" fillId="0" borderId="0" xfId="888" applyFont="1" applyBorder="1" applyAlignment="1">
      <alignment horizontal="center" vertical="center"/>
    </xf>
    <xf numFmtId="3" fontId="179" fillId="0" borderId="95" xfId="888" applyNumberFormat="1" applyFont="1" applyBorder="1" applyAlignment="1">
      <alignment horizontal="center" vertical="center"/>
    </xf>
    <xf numFmtId="3" fontId="179" fillId="0" borderId="95" xfId="888" applyNumberFormat="1" applyFont="1" applyBorder="1" applyAlignment="1">
      <alignment horizontal="center" vertical="center" wrapText="1"/>
    </xf>
    <xf numFmtId="0" fontId="186" fillId="87" borderId="0" xfId="888" quotePrefix="1" applyFont="1" applyFill="1" applyBorder="1" applyAlignment="1">
      <alignment vertical="center"/>
    </xf>
    <xf numFmtId="0" fontId="194" fillId="3" borderId="0" xfId="888" quotePrefix="1" applyFont="1" applyFill="1" applyBorder="1" applyAlignment="1">
      <alignment vertical="center"/>
    </xf>
    <xf numFmtId="3" fontId="192" fillId="3" borderId="97" xfId="888" applyNumberFormat="1" applyFont="1" applyFill="1" applyBorder="1" applyAlignment="1">
      <alignment horizontal="center" vertical="center"/>
    </xf>
    <xf numFmtId="3" fontId="179" fillId="3" borderId="0" xfId="888" applyNumberFormat="1" applyFont="1" applyFill="1" applyAlignment="1">
      <alignment horizontal="center" vertical="center"/>
    </xf>
    <xf numFmtId="0" fontId="165" fillId="3" borderId="0" xfId="888" applyFont="1" applyFill="1" applyBorder="1" applyAlignment="1">
      <alignment vertical="center" wrapText="1"/>
    </xf>
    <xf numFmtId="0" fontId="226" fillId="3" borderId="0" xfId="888" quotePrefix="1" applyFont="1" applyFill="1" applyAlignment="1"/>
    <xf numFmtId="0" fontId="179" fillId="87" borderId="95" xfId="888" applyFont="1" applyFill="1" applyBorder="1" applyAlignment="1">
      <alignment horizontal="center" vertical="center" wrapText="1"/>
    </xf>
    <xf numFmtId="0" fontId="222" fillId="88" borderId="83" xfId="639" applyFont="1" applyFill="1" applyBorder="1" applyAlignment="1">
      <alignment horizontal="center"/>
    </xf>
    <xf numFmtId="0" fontId="222" fillId="88" borderId="83" xfId="639" applyFont="1" applyFill="1" applyBorder="1"/>
    <xf numFmtId="0" fontId="223" fillId="88" borderId="86" xfId="639" applyFont="1" applyFill="1" applyBorder="1"/>
    <xf numFmtId="0" fontId="223" fillId="88" borderId="83" xfId="639" applyFont="1" applyFill="1" applyBorder="1"/>
    <xf numFmtId="0" fontId="218" fillId="88" borderId="0" xfId="639" applyFont="1" applyFill="1" applyBorder="1" applyAlignment="1">
      <alignment horizontal="center" vertical="center"/>
    </xf>
    <xf numFmtId="3" fontId="223" fillId="88" borderId="86" xfId="639" applyNumberFormat="1" applyFont="1" applyFill="1" applyBorder="1" applyAlignment="1">
      <alignment horizontal="center"/>
    </xf>
    <xf numFmtId="3" fontId="223" fillId="88" borderId="83" xfId="639" applyNumberFormat="1" applyFont="1" applyFill="1" applyBorder="1" applyAlignment="1">
      <alignment horizontal="center"/>
    </xf>
    <xf numFmtId="3" fontId="222" fillId="88" borderId="86" xfId="639" applyNumberFormat="1" applyFont="1" applyFill="1" applyBorder="1" applyAlignment="1">
      <alignment horizontal="center"/>
    </xf>
    <xf numFmtId="3" fontId="222" fillId="88" borderId="83" xfId="639" applyNumberFormat="1" applyFont="1" applyFill="1" applyBorder="1" applyAlignment="1">
      <alignment horizontal="center"/>
    </xf>
    <xf numFmtId="3" fontId="61" fillId="87" borderId="99" xfId="888" applyNumberFormat="1" applyFont="1" applyFill="1" applyBorder="1" applyAlignment="1">
      <alignment horizontal="center" vertical="center" wrapText="1"/>
    </xf>
    <xf numFmtId="3" fontId="192" fillId="87" borderId="98" xfId="888" applyNumberFormat="1" applyFont="1" applyFill="1" applyBorder="1" applyAlignment="1">
      <alignment horizontal="center"/>
    </xf>
    <xf numFmtId="3" fontId="192" fillId="87" borderId="99" xfId="888" applyNumberFormat="1" applyFont="1" applyFill="1" applyBorder="1" applyAlignment="1">
      <alignment horizontal="center"/>
    </xf>
    <xf numFmtId="3" fontId="192" fillId="87" borderId="100" xfId="888" applyNumberFormat="1" applyFont="1" applyFill="1" applyBorder="1" applyAlignment="1">
      <alignment horizontal="center"/>
    </xf>
    <xf numFmtId="3" fontId="61" fillId="3" borderId="0" xfId="888" applyNumberFormat="1" applyFont="1" applyFill="1" applyAlignment="1">
      <alignment horizontal="center" vertical="center" wrapText="1"/>
    </xf>
    <xf numFmtId="49" fontId="165" fillId="3" borderId="6" xfId="2" applyNumberFormat="1" applyFont="1" applyFill="1" applyBorder="1" applyAlignment="1">
      <alignment horizontal="center" vertical="center"/>
    </xf>
    <xf numFmtId="0" fontId="61" fillId="3" borderId="6" xfId="2" applyFont="1" applyFill="1" applyBorder="1" applyAlignment="1">
      <alignment horizontal="center" vertical="center" wrapText="1"/>
    </xf>
    <xf numFmtId="3" fontId="165" fillId="3" borderId="106" xfId="2" applyNumberFormat="1" applyFont="1" applyFill="1" applyBorder="1" applyAlignment="1">
      <alignment horizontal="center" vertical="center" wrapText="1"/>
    </xf>
    <xf numFmtId="0" fontId="293" fillId="3" borderId="56" xfId="887" applyFont="1" applyFill="1" applyBorder="1" applyAlignment="1" applyProtection="1">
      <alignment horizontal="center" vertical="center"/>
      <protection locked="0"/>
    </xf>
    <xf numFmtId="0" fontId="294" fillId="0" borderId="84" xfId="886" applyFont="1" applyBorder="1" applyAlignment="1" applyProtection="1">
      <alignment horizontal="center"/>
      <protection hidden="1"/>
    </xf>
    <xf numFmtId="0" fontId="292" fillId="0" borderId="84" xfId="886" applyFont="1" applyBorder="1" applyAlignment="1" applyProtection="1">
      <alignment horizontal="center"/>
      <protection hidden="1"/>
    </xf>
    <xf numFmtId="0" fontId="192" fillId="3" borderId="0" xfId="888" applyFont="1" applyFill="1" applyAlignment="1">
      <alignment horizontal="center"/>
    </xf>
    <xf numFmtId="0" fontId="179" fillId="3" borderId="0" xfId="888" applyFont="1" applyFill="1" applyAlignment="1">
      <alignment horizontal="center"/>
    </xf>
    <xf numFmtId="0" fontId="180" fillId="3" borderId="0" xfId="888" applyFont="1" applyFill="1" applyAlignment="1">
      <alignment horizontal="left" wrapText="1"/>
    </xf>
    <xf numFmtId="3" fontId="192" fillId="3" borderId="0" xfId="888" applyNumberFormat="1" applyFont="1" applyFill="1" applyBorder="1" applyAlignment="1">
      <alignment horizontal="center" vertical="center"/>
    </xf>
    <xf numFmtId="0" fontId="220" fillId="3" borderId="0" xfId="888" applyFont="1" applyFill="1" applyAlignment="1">
      <alignment vertical="center"/>
    </xf>
    <xf numFmtId="0" fontId="194" fillId="91" borderId="0" xfId="888" applyFont="1" applyFill="1" applyAlignment="1">
      <alignment horizontal="center"/>
    </xf>
    <xf numFmtId="0" fontId="192" fillId="91" borderId="0" xfId="888" applyFont="1" applyFill="1" applyAlignment="1">
      <alignment horizontal="center" vertical="center"/>
    </xf>
    <xf numFmtId="0" fontId="192" fillId="91" borderId="0" xfId="888" applyFont="1" applyFill="1" applyAlignment="1">
      <alignment horizontal="center"/>
    </xf>
    <xf numFmtId="0" fontId="220" fillId="91" borderId="0" xfId="888" applyFont="1" applyFill="1" applyAlignment="1">
      <alignment horizontal="center"/>
    </xf>
    <xf numFmtId="265" fontId="192" fillId="91" borderId="0" xfId="888" applyNumberFormat="1" applyFont="1" applyFill="1" applyAlignment="1">
      <alignment horizontal="center"/>
    </xf>
    <xf numFmtId="265" fontId="194" fillId="91" borderId="0" xfId="888" applyNumberFormat="1" applyFont="1" applyFill="1" applyAlignment="1">
      <alignment horizontal="center"/>
    </xf>
    <xf numFmtId="265" fontId="252" fillId="91" borderId="0" xfId="888" applyNumberFormat="1" applyFont="1" applyFill="1" applyAlignment="1">
      <alignment horizontal="center"/>
    </xf>
    <xf numFmtId="0" fontId="194" fillId="3" borderId="0" xfId="888" applyFont="1" applyFill="1" applyAlignment="1">
      <alignment horizontal="center"/>
    </xf>
    <xf numFmtId="0" fontId="220" fillId="3" borderId="0" xfId="888" applyFont="1" applyFill="1" applyAlignment="1">
      <alignment horizontal="center"/>
    </xf>
    <xf numFmtId="265" fontId="192" fillId="3" borderId="0" xfId="888" applyNumberFormat="1" applyFont="1" applyFill="1" applyAlignment="1">
      <alignment horizontal="center"/>
    </xf>
    <xf numFmtId="265" fontId="194" fillId="3" borderId="0" xfId="888" applyNumberFormat="1" applyFont="1" applyFill="1" applyAlignment="1">
      <alignment horizontal="center"/>
    </xf>
    <xf numFmtId="3" fontId="179" fillId="87" borderId="0" xfId="888" applyNumberFormat="1" applyFont="1" applyFill="1" applyAlignment="1">
      <alignment horizontal="center" vertical="center"/>
    </xf>
    <xf numFmtId="0" fontId="192" fillId="87" borderId="95" xfId="888" applyFont="1" applyFill="1" applyBorder="1" applyAlignment="1">
      <alignment horizontal="left" vertical="center"/>
    </xf>
    <xf numFmtId="3" fontId="179" fillId="3" borderId="0" xfId="888" applyNumberFormat="1" applyFont="1" applyFill="1" applyBorder="1" applyAlignment="1">
      <alignment horizontal="center" vertical="center" wrapText="1"/>
    </xf>
    <xf numFmtId="0" fontId="179" fillId="87" borderId="97" xfId="888" applyFont="1" applyFill="1" applyBorder="1" applyAlignment="1">
      <alignment vertical="center"/>
    </xf>
    <xf numFmtId="0" fontId="179" fillId="3" borderId="0" xfId="888" applyFont="1" applyFill="1" applyBorder="1" applyAlignment="1">
      <alignment vertical="center" wrapText="1"/>
    </xf>
    <xf numFmtId="3" fontId="179" fillId="3" borderId="95" xfId="888" applyNumberFormat="1" applyFont="1" applyFill="1" applyBorder="1" applyAlignment="1">
      <alignment horizontal="center" vertical="center"/>
    </xf>
    <xf numFmtId="0" fontId="179" fillId="0" borderId="0" xfId="888" applyFont="1" applyBorder="1" applyAlignment="1">
      <alignment horizontal="center" vertical="center" wrapText="1"/>
    </xf>
    <xf numFmtId="0" fontId="192" fillId="3" borderId="0" xfId="888" applyFont="1" applyFill="1" applyAlignment="1">
      <alignment wrapText="1"/>
    </xf>
    <xf numFmtId="0" fontId="226" fillId="3" borderId="0" xfId="888" applyFont="1" applyFill="1" applyAlignment="1">
      <alignment wrapText="1"/>
    </xf>
    <xf numFmtId="0" fontId="226" fillId="3" borderId="0" xfId="888" applyFont="1" applyFill="1" applyAlignment="1">
      <alignment horizontal="center" wrapText="1"/>
    </xf>
    <xf numFmtId="0" fontId="191" fillId="0" borderId="84" xfId="886" applyFont="1" applyFill="1" applyBorder="1" applyAlignment="1" applyProtection="1">
      <alignment horizontal="center" vertical="center"/>
      <protection hidden="1"/>
    </xf>
    <xf numFmtId="0" fontId="191" fillId="0" borderId="85" xfId="886" applyFont="1" applyFill="1" applyBorder="1" applyAlignment="1" applyProtection="1">
      <alignment horizontal="center" vertical="center"/>
      <protection hidden="1"/>
    </xf>
    <xf numFmtId="0" fontId="191" fillId="0" borderId="85" xfId="886" applyNumberFormat="1" applyFont="1" applyFill="1" applyBorder="1" applyAlignment="1" applyProtection="1">
      <alignment horizontal="center" vertical="center"/>
      <protection hidden="1"/>
    </xf>
    <xf numFmtId="263" fontId="201" fillId="0" borderId="85" xfId="886" applyNumberFormat="1" applyFont="1" applyFill="1" applyBorder="1" applyAlignment="1" applyProtection="1">
      <alignment horizontal="center" vertical="center"/>
      <protection hidden="1"/>
    </xf>
    <xf numFmtId="0" fontId="179" fillId="0" borderId="95" xfId="888" applyFont="1" applyBorder="1" applyAlignment="1">
      <alignment horizontal="center" vertical="center"/>
    </xf>
    <xf numFmtId="0" fontId="241" fillId="3" borderId="0" xfId="887" applyFont="1" applyFill="1" applyBorder="1" applyAlignment="1">
      <alignment horizontal="center"/>
    </xf>
    <xf numFmtId="0" fontId="233" fillId="3" borderId="0" xfId="887" applyFont="1" applyFill="1" applyBorder="1" applyAlignment="1">
      <alignment vertical="center"/>
    </xf>
    <xf numFmtId="3" fontId="243" fillId="3" borderId="0" xfId="888" applyNumberFormat="1" applyFont="1" applyFill="1" applyBorder="1" applyAlignment="1">
      <alignment horizontal="center" vertical="center"/>
    </xf>
    <xf numFmtId="0" fontId="245" fillId="3" borderId="0" xfId="888" applyFont="1" applyFill="1" applyBorder="1" applyAlignment="1">
      <alignment horizontal="center" vertical="center" wrapText="1"/>
    </xf>
    <xf numFmtId="0" fontId="192" fillId="87" borderId="0" xfId="888" applyFont="1" applyFill="1" applyAlignment="1">
      <alignment horizontal="center"/>
    </xf>
    <xf numFmtId="0" fontId="192" fillId="0" borderId="0" xfId="888" applyFont="1" applyAlignment="1">
      <alignment horizontal="center" vertical="center"/>
    </xf>
    <xf numFmtId="0" fontId="271" fillId="3" borderId="0" xfId="888" applyFont="1" applyFill="1" applyBorder="1" applyAlignment="1">
      <alignment horizontal="center"/>
    </xf>
    <xf numFmtId="0" fontId="163" fillId="3" borderId="0" xfId="1" applyFont="1" applyFill="1" applyBorder="1" applyAlignment="1">
      <alignment horizontal="left"/>
    </xf>
    <xf numFmtId="49" fontId="186" fillId="3" borderId="1" xfId="2" applyNumberFormat="1" applyFont="1" applyFill="1" applyBorder="1" applyAlignment="1">
      <alignment horizontal="center" vertical="center"/>
    </xf>
    <xf numFmtId="49" fontId="186" fillId="3" borderId="2" xfId="2" applyNumberFormat="1" applyFont="1" applyFill="1" applyBorder="1" applyAlignment="1">
      <alignment horizontal="center" vertical="center"/>
    </xf>
    <xf numFmtId="49" fontId="186" fillId="3" borderId="0" xfId="2" applyNumberFormat="1" applyFont="1" applyFill="1" applyBorder="1" applyAlignment="1">
      <alignment horizontal="center" vertical="center"/>
    </xf>
    <xf numFmtId="0" fontId="186" fillId="3" borderId="6" xfId="2" applyFont="1" applyFill="1" applyBorder="1" applyAlignment="1">
      <alignment horizontal="center" vertical="center" textRotation="90"/>
    </xf>
    <xf numFmtId="49" fontId="186" fillId="3" borderId="6" xfId="2" applyNumberFormat="1" applyFont="1" applyFill="1" applyBorder="1" applyAlignment="1">
      <alignment horizontal="center" vertical="center"/>
    </xf>
    <xf numFmtId="49" fontId="186" fillId="4" borderId="6" xfId="2" applyNumberFormat="1" applyFont="1" applyFill="1" applyBorder="1" applyAlignment="1">
      <alignment horizontal="center" vertical="center"/>
    </xf>
    <xf numFmtId="0" fontId="179" fillId="3" borderId="6" xfId="2" applyFont="1" applyFill="1" applyBorder="1" applyAlignment="1">
      <alignment horizontal="center" vertical="center" wrapText="1"/>
    </xf>
    <xf numFmtId="0" fontId="179" fillId="4" borderId="6" xfId="2" applyFont="1" applyFill="1" applyBorder="1" applyAlignment="1">
      <alignment horizontal="center" wrapText="1"/>
    </xf>
    <xf numFmtId="0" fontId="179" fillId="4" borderId="6" xfId="2" applyFont="1" applyFill="1" applyBorder="1" applyAlignment="1">
      <alignment horizontal="center" vertical="center" wrapText="1"/>
    </xf>
    <xf numFmtId="0" fontId="186" fillId="3" borderId="13" xfId="2" applyFont="1" applyFill="1" applyBorder="1" applyAlignment="1">
      <alignment horizontal="center" vertical="center" textRotation="90"/>
    </xf>
    <xf numFmtId="49" fontId="186" fillId="3" borderId="13" xfId="2" applyNumberFormat="1" applyFont="1" applyFill="1" applyBorder="1" applyAlignment="1">
      <alignment horizontal="center" vertical="center"/>
    </xf>
    <xf numFmtId="49" fontId="186" fillId="4" borderId="13" xfId="2" applyNumberFormat="1" applyFont="1" applyFill="1" applyBorder="1" applyAlignment="1">
      <alignment horizontal="center" vertical="center"/>
    </xf>
    <xf numFmtId="0" fontId="179" fillId="3" borderId="13" xfId="2" applyFont="1" applyFill="1" applyBorder="1" applyAlignment="1">
      <alignment horizontal="center" vertical="center" wrapText="1"/>
    </xf>
    <xf numFmtId="0" fontId="179" fillId="4" borderId="13" xfId="2" applyFont="1" applyFill="1" applyBorder="1" applyAlignment="1">
      <alignment horizontal="center" wrapText="1"/>
    </xf>
    <xf numFmtId="0" fontId="179" fillId="4" borderId="13" xfId="2" applyFont="1" applyFill="1" applyBorder="1" applyAlignment="1">
      <alignment horizontal="center" vertical="center" wrapText="1"/>
    </xf>
    <xf numFmtId="0" fontId="179" fillId="3" borderId="0" xfId="1" applyFont="1" applyFill="1" applyBorder="1" applyAlignment="1">
      <alignment vertical="center" textRotation="90"/>
    </xf>
    <xf numFmtId="0" fontId="179" fillId="4" borderId="0" xfId="1" applyFont="1" applyFill="1" applyBorder="1" applyAlignment="1">
      <alignment vertical="center" textRotation="90"/>
    </xf>
    <xf numFmtId="0" fontId="186" fillId="5" borderId="6" xfId="2" applyFont="1" applyFill="1" applyBorder="1" applyAlignment="1">
      <alignment horizontal="center" vertical="center" textRotation="90" wrapText="1"/>
    </xf>
    <xf numFmtId="49" fontId="186" fillId="5" borderId="7" xfId="2" applyNumberFormat="1" applyFont="1" applyFill="1" applyBorder="1" applyAlignment="1">
      <alignment horizontal="center" vertical="center"/>
    </xf>
    <xf numFmtId="0" fontId="179" fillId="5" borderId="7" xfId="2" applyFont="1" applyFill="1" applyBorder="1" applyAlignment="1">
      <alignment horizontal="center" vertical="center" wrapText="1"/>
    </xf>
    <xf numFmtId="0" fontId="186" fillId="5" borderId="0" xfId="2" applyFont="1" applyFill="1" applyBorder="1" applyAlignment="1">
      <alignment horizontal="center" vertical="center" textRotation="90" wrapText="1"/>
    </xf>
    <xf numFmtId="0" fontId="186" fillId="3" borderId="0" xfId="2" applyFont="1" applyFill="1" applyBorder="1" applyAlignment="1">
      <alignment horizontal="center" vertical="center" textRotation="90"/>
    </xf>
    <xf numFmtId="49" fontId="186" fillId="5" borderId="17" xfId="2" applyNumberFormat="1" applyFont="1" applyFill="1" applyBorder="1" applyAlignment="1">
      <alignment horizontal="center" vertical="center"/>
    </xf>
    <xf numFmtId="49" fontId="186" fillId="4" borderId="0" xfId="2" applyNumberFormat="1" applyFont="1" applyFill="1" applyBorder="1" applyAlignment="1">
      <alignment horizontal="center" vertical="center"/>
    </xf>
    <xf numFmtId="0" fontId="179" fillId="5" borderId="17" xfId="2" applyFont="1" applyFill="1" applyBorder="1" applyAlignment="1">
      <alignment horizontal="center" vertical="center" wrapText="1"/>
    </xf>
    <xf numFmtId="0" fontId="179" fillId="4" borderId="0" xfId="2" applyFont="1" applyFill="1" applyBorder="1" applyAlignment="1">
      <alignment horizontal="center" wrapText="1"/>
    </xf>
    <xf numFmtId="0" fontId="179" fillId="4" borderId="0" xfId="2" applyFont="1" applyFill="1" applyBorder="1" applyAlignment="1">
      <alignment horizontal="center" vertical="center" wrapText="1"/>
    </xf>
    <xf numFmtId="0" fontId="186" fillId="5" borderId="13" xfId="2" applyFont="1" applyFill="1" applyBorder="1" applyAlignment="1">
      <alignment horizontal="center" vertical="center" textRotation="90" wrapText="1"/>
    </xf>
    <xf numFmtId="49" fontId="186" fillId="5" borderId="13" xfId="2" applyNumberFormat="1" applyFont="1" applyFill="1" applyBorder="1" applyAlignment="1">
      <alignment horizontal="center" vertical="center"/>
    </xf>
    <xf numFmtId="0" fontId="179" fillId="5" borderId="13" xfId="2" applyFont="1" applyFill="1" applyBorder="1" applyAlignment="1">
      <alignment horizontal="center" vertical="center" wrapText="1"/>
    </xf>
    <xf numFmtId="0" fontId="186" fillId="78" borderId="6" xfId="2" applyFont="1" applyFill="1" applyBorder="1" applyAlignment="1">
      <alignment horizontal="center" vertical="center" textRotation="90" wrapText="1"/>
    </xf>
    <xf numFmtId="49" fontId="186" fillId="78" borderId="7" xfId="2" applyNumberFormat="1" applyFont="1" applyFill="1" applyBorder="1" applyAlignment="1">
      <alignment horizontal="center" vertical="center"/>
    </xf>
    <xf numFmtId="0" fontId="179" fillId="78" borderId="7" xfId="2" applyFont="1" applyFill="1" applyBorder="1" applyAlignment="1">
      <alignment horizontal="center" vertical="center" wrapText="1"/>
    </xf>
    <xf numFmtId="0" fontId="186" fillId="78" borderId="13" xfId="2" applyFont="1" applyFill="1" applyBorder="1" applyAlignment="1">
      <alignment horizontal="center" vertical="center" textRotation="90" wrapText="1"/>
    </xf>
    <xf numFmtId="49" fontId="186" fillId="78" borderId="13" xfId="2" applyNumberFormat="1" applyFont="1" applyFill="1" applyBorder="1" applyAlignment="1">
      <alignment horizontal="center" vertical="center"/>
    </xf>
    <xf numFmtId="0" fontId="179" fillId="78" borderId="13" xfId="2" applyFont="1" applyFill="1" applyBorder="1" applyAlignment="1">
      <alignment horizontal="center" vertical="center" wrapText="1"/>
    </xf>
    <xf numFmtId="49" fontId="186" fillId="5" borderId="17" xfId="2" applyNumberFormat="1" applyFont="1" applyFill="1" applyBorder="1" applyAlignment="1">
      <alignment horizontal="center" vertical="center" wrapText="1"/>
    </xf>
    <xf numFmtId="0" fontId="271" fillId="3" borderId="0" xfId="888" applyFont="1" applyFill="1" applyBorder="1"/>
    <xf numFmtId="0" fontId="187" fillId="3" borderId="0" xfId="890" applyFont="1" applyFill="1" applyBorder="1" applyAlignment="1">
      <alignment horizontal="left" vertical="center"/>
    </xf>
    <xf numFmtId="0" fontId="61" fillId="3" borderId="0" xfId="886" applyFont="1" applyFill="1" applyBorder="1" applyAlignment="1" applyProtection="1">
      <alignment wrapText="1"/>
      <protection hidden="1"/>
    </xf>
    <xf numFmtId="0" fontId="222" fillId="3" borderId="0" xfId="888" applyFont="1" applyFill="1" applyBorder="1"/>
    <xf numFmtId="0" fontId="186" fillId="3" borderId="0" xfId="888" applyFont="1" applyFill="1" applyBorder="1" applyAlignment="1">
      <alignment vertical="center" wrapText="1"/>
    </xf>
    <xf numFmtId="0" fontId="244" fillId="3" borderId="0" xfId="887" applyFont="1" applyFill="1" applyBorder="1"/>
    <xf numFmtId="3" fontId="179" fillId="3" borderId="0" xfId="888" quotePrefix="1" applyNumberFormat="1" applyFont="1" applyFill="1" applyBorder="1" applyAlignment="1">
      <alignment horizontal="center" vertical="center"/>
    </xf>
    <xf numFmtId="3" fontId="180" fillId="3" borderId="0" xfId="888" applyNumberFormat="1" applyFont="1" applyFill="1" applyBorder="1" applyAlignment="1">
      <alignment horizontal="center" vertical="center" wrapText="1"/>
    </xf>
    <xf numFmtId="0" fontId="166" fillId="0" borderId="5" xfId="888" applyFont="1" applyBorder="1" applyAlignment="1">
      <alignment horizontal="center" vertical="center" wrapText="1"/>
    </xf>
    <xf numFmtId="0" fontId="186" fillId="0" borderId="106" xfId="888" applyFont="1" applyBorder="1" applyAlignment="1">
      <alignment vertical="center" wrapText="1"/>
    </xf>
    <xf numFmtId="0" fontId="161" fillId="0" borderId="107" xfId="888" applyFont="1" applyBorder="1" applyAlignment="1">
      <alignment horizontal="center" vertical="center" wrapText="1"/>
    </xf>
    <xf numFmtId="0" fontId="179" fillId="0" borderId="108" xfId="888" applyFont="1" applyBorder="1" applyAlignment="1">
      <alignment vertical="center" wrapText="1"/>
    </xf>
    <xf numFmtId="0" fontId="179" fillId="0" borderId="108" xfId="888" applyFont="1" applyBorder="1" applyAlignment="1">
      <alignment vertical="center"/>
    </xf>
    <xf numFmtId="0" fontId="161" fillId="0" borderId="9" xfId="888" applyFont="1" applyBorder="1" applyAlignment="1">
      <alignment horizontal="center" vertical="center" wrapText="1"/>
    </xf>
    <xf numFmtId="0" fontId="179" fillId="0" borderId="4" xfId="888" applyFont="1" applyBorder="1" applyAlignment="1">
      <alignment vertical="center"/>
    </xf>
    <xf numFmtId="0" fontId="161" fillId="0" borderId="12" xfId="888" applyFont="1" applyBorder="1" applyAlignment="1">
      <alignment horizontal="center" vertical="center" wrapText="1"/>
    </xf>
    <xf numFmtId="0" fontId="179" fillId="0" borderId="14" xfId="888" applyFont="1" applyBorder="1" applyAlignment="1">
      <alignment vertical="center" wrapText="1"/>
    </xf>
    <xf numFmtId="0" fontId="161" fillId="0" borderId="111" xfId="888" applyFont="1" applyBorder="1" applyAlignment="1">
      <alignment horizontal="center" vertical="center" wrapText="1"/>
    </xf>
    <xf numFmtId="0" fontId="179" fillId="0" borderId="112" xfId="888" applyFont="1" applyBorder="1" applyAlignment="1">
      <alignment vertical="center"/>
    </xf>
    <xf numFmtId="0" fontId="232" fillId="0" borderId="111" xfId="888" applyFont="1" applyBorder="1" applyAlignment="1">
      <alignment horizontal="center" vertical="center" wrapText="1"/>
    </xf>
    <xf numFmtId="0" fontId="232" fillId="0" borderId="107" xfId="888" applyFont="1" applyBorder="1" applyAlignment="1">
      <alignment horizontal="center" vertical="center" wrapText="1"/>
    </xf>
    <xf numFmtId="0" fontId="186" fillId="0" borderId="108" xfId="888" applyFont="1" applyBorder="1" applyAlignment="1">
      <alignment vertical="center" wrapText="1"/>
    </xf>
    <xf numFmtId="0" fontId="232" fillId="0" borderId="12" xfId="888" applyFont="1" applyBorder="1" applyAlignment="1">
      <alignment horizontal="center" vertical="center" wrapText="1"/>
    </xf>
    <xf numFmtId="0" fontId="179" fillId="0" borderId="14" xfId="888" applyFont="1" applyBorder="1" applyAlignment="1">
      <alignment vertical="center"/>
    </xf>
    <xf numFmtId="0" fontId="273" fillId="3" borderId="0" xfId="888" applyFont="1" applyFill="1" applyBorder="1" applyAlignment="1">
      <alignment horizontal="center"/>
    </xf>
    <xf numFmtId="0" fontId="161" fillId="0" borderId="113" xfId="888" applyFont="1" applyBorder="1" applyAlignment="1">
      <alignment horizontal="center" vertical="center" wrapText="1"/>
    </xf>
    <xf numFmtId="0" fontId="179" fillId="0" borderId="114" xfId="888" applyFont="1" applyBorder="1" applyAlignment="1">
      <alignment vertical="center"/>
    </xf>
    <xf numFmtId="0" fontId="179" fillId="0" borderId="108" xfId="888" applyFont="1" applyFill="1" applyBorder="1" applyAlignment="1">
      <alignment vertical="center"/>
    </xf>
    <xf numFmtId="0" fontId="186" fillId="0" borderId="110" xfId="888" applyFont="1" applyBorder="1" applyAlignment="1">
      <alignment vertical="center" wrapText="1"/>
    </xf>
    <xf numFmtId="3" fontId="179" fillId="3" borderId="111" xfId="888" applyNumberFormat="1" applyFont="1" applyFill="1" applyBorder="1" applyAlignment="1">
      <alignment horizontal="center" vertical="center"/>
    </xf>
    <xf numFmtId="3" fontId="179" fillId="3" borderId="6" xfId="888" applyNumberFormat="1" applyFont="1" applyFill="1" applyBorder="1" applyAlignment="1">
      <alignment horizontal="center" vertical="center"/>
    </xf>
    <xf numFmtId="3" fontId="179" fillId="3" borderId="107" xfId="888" applyNumberFormat="1" applyFont="1" applyFill="1" applyBorder="1" applyAlignment="1">
      <alignment horizontal="center" vertical="center"/>
    </xf>
    <xf numFmtId="3" fontId="179" fillId="3" borderId="12" xfId="888" applyNumberFormat="1" applyFont="1" applyFill="1" applyBorder="1" applyAlignment="1">
      <alignment horizontal="center" vertical="center"/>
    </xf>
    <xf numFmtId="3" fontId="179" fillId="3" borderId="13" xfId="888" applyNumberFormat="1" applyFont="1" applyFill="1" applyBorder="1" applyAlignment="1">
      <alignment horizontal="center" vertical="center"/>
    </xf>
    <xf numFmtId="3" fontId="179" fillId="3" borderId="5" xfId="888" applyNumberFormat="1" applyFont="1" applyFill="1" applyBorder="1" applyAlignment="1">
      <alignment horizontal="center" vertical="center"/>
    </xf>
    <xf numFmtId="3" fontId="179" fillId="3" borderId="113" xfId="888" applyNumberFormat="1" applyFont="1" applyFill="1" applyBorder="1" applyAlignment="1">
      <alignment horizontal="center" vertical="center"/>
    </xf>
    <xf numFmtId="3" fontId="179" fillId="3" borderId="111" xfId="888" quotePrefix="1" applyNumberFormat="1" applyFont="1" applyFill="1" applyBorder="1" applyAlignment="1">
      <alignment horizontal="center" vertical="center"/>
    </xf>
    <xf numFmtId="3" fontId="179" fillId="3" borderId="6" xfId="888" quotePrefix="1" applyNumberFormat="1" applyFont="1" applyFill="1" applyBorder="1" applyAlignment="1">
      <alignment horizontal="center" vertical="center"/>
    </xf>
    <xf numFmtId="3" fontId="179" fillId="3" borderId="107" xfId="888" quotePrefix="1" applyNumberFormat="1" applyFont="1" applyFill="1" applyBorder="1" applyAlignment="1">
      <alignment horizontal="center" vertical="center"/>
    </xf>
    <xf numFmtId="3" fontId="179" fillId="3" borderId="109" xfId="888" applyNumberFormat="1" applyFont="1" applyFill="1" applyBorder="1" applyAlignment="1">
      <alignment horizontal="center" vertical="center"/>
    </xf>
    <xf numFmtId="3" fontId="179" fillId="93" borderId="115" xfId="888" applyNumberFormat="1" applyFont="1" applyFill="1" applyBorder="1" applyAlignment="1">
      <alignment horizontal="center" vertical="center"/>
    </xf>
    <xf numFmtId="3" fontId="179" fillId="93" borderId="83" xfId="888" applyNumberFormat="1" applyFont="1" applyFill="1" applyBorder="1" applyAlignment="1">
      <alignment horizontal="center" vertical="center"/>
    </xf>
    <xf numFmtId="3" fontId="179" fillId="93" borderId="116" xfId="888" applyNumberFormat="1" applyFont="1" applyFill="1" applyBorder="1" applyAlignment="1">
      <alignment horizontal="center" vertical="center"/>
    </xf>
    <xf numFmtId="3" fontId="179" fillId="93" borderId="6" xfId="888" applyNumberFormat="1" applyFont="1" applyFill="1" applyBorder="1" applyAlignment="1">
      <alignment horizontal="center" vertical="center"/>
    </xf>
    <xf numFmtId="3" fontId="179" fillId="93" borderId="13" xfId="888" applyNumberFormat="1" applyFont="1" applyFill="1" applyBorder="1" applyAlignment="1">
      <alignment horizontal="center" vertical="center"/>
    </xf>
    <xf numFmtId="3" fontId="179" fillId="93" borderId="83" xfId="888" applyNumberFormat="1" applyFont="1" applyFill="1" applyBorder="1" applyAlignment="1">
      <alignment horizontal="center" vertical="center" wrapText="1"/>
    </xf>
    <xf numFmtId="3" fontId="180" fillId="93" borderId="85" xfId="888" applyNumberFormat="1" applyFont="1" applyFill="1" applyBorder="1" applyAlignment="1">
      <alignment horizontal="center" vertical="center" wrapText="1"/>
    </xf>
    <xf numFmtId="0" fontId="289" fillId="3" borderId="0" xfId="890" applyFont="1" applyFill="1" applyBorder="1" applyAlignment="1">
      <alignment horizontal="center" vertical="center"/>
    </xf>
    <xf numFmtId="3" fontId="179" fillId="78" borderId="112" xfId="888" applyNumberFormat="1" applyFont="1" applyFill="1" applyBorder="1" applyAlignment="1">
      <alignment horizontal="center" vertical="center"/>
    </xf>
    <xf numFmtId="3" fontId="179" fillId="78" borderId="108" xfId="888" applyNumberFormat="1" applyFont="1" applyFill="1" applyBorder="1" applyAlignment="1">
      <alignment horizontal="center" vertical="center"/>
    </xf>
    <xf numFmtId="3" fontId="179" fillId="78" borderId="14" xfId="888" applyNumberFormat="1" applyFont="1" applyFill="1" applyBorder="1" applyAlignment="1">
      <alignment horizontal="center" vertical="center"/>
    </xf>
    <xf numFmtId="3" fontId="179" fillId="78" borderId="106" xfId="888" quotePrefix="1" applyNumberFormat="1" applyFont="1" applyFill="1" applyBorder="1" applyAlignment="1">
      <alignment horizontal="center" vertical="center"/>
    </xf>
    <xf numFmtId="3" fontId="179" fillId="78" borderId="114" xfId="888" applyNumberFormat="1" applyFont="1" applyFill="1" applyBorder="1" applyAlignment="1">
      <alignment horizontal="center" vertical="center"/>
    </xf>
    <xf numFmtId="3" fontId="179" fillId="78" borderId="110" xfId="888" applyNumberFormat="1" applyFont="1" applyFill="1" applyBorder="1" applyAlignment="1">
      <alignment horizontal="center" vertical="center"/>
    </xf>
    <xf numFmtId="49" fontId="186" fillId="3" borderId="2" xfId="2" applyNumberFormat="1" applyFont="1" applyFill="1" applyBorder="1" applyAlignment="1">
      <alignment horizontal="center" vertical="center" wrapText="1"/>
    </xf>
    <xf numFmtId="3" fontId="172" fillId="3" borderId="0" xfId="1" applyNumberFormat="1" applyFont="1" applyFill="1" applyBorder="1" applyAlignment="1">
      <alignment horizontal="center" vertical="center"/>
    </xf>
    <xf numFmtId="3" fontId="172" fillId="3" borderId="6" xfId="1" applyNumberFormat="1" applyFont="1" applyFill="1" applyBorder="1" applyAlignment="1">
      <alignment horizontal="center" vertical="center"/>
    </xf>
    <xf numFmtId="3" fontId="172" fillId="3" borderId="13" xfId="1" applyNumberFormat="1" applyFont="1" applyFill="1" applyBorder="1" applyAlignment="1">
      <alignment horizontal="center" vertical="center"/>
    </xf>
    <xf numFmtId="3" fontId="186" fillId="3" borderId="6" xfId="2" applyNumberFormat="1" applyFont="1" applyFill="1" applyBorder="1" applyAlignment="1">
      <alignment horizontal="center" vertical="center" wrapText="1"/>
    </xf>
    <xf numFmtId="3" fontId="186" fillId="3" borderId="13" xfId="2" applyNumberFormat="1" applyFont="1" applyFill="1" applyBorder="1" applyAlignment="1">
      <alignment horizontal="center" vertical="center" wrapText="1"/>
    </xf>
    <xf numFmtId="3" fontId="172" fillId="5" borderId="17" xfId="1" applyNumberFormat="1" applyFont="1" applyFill="1" applyBorder="1" applyAlignment="1">
      <alignment horizontal="center" vertical="center"/>
    </xf>
    <xf numFmtId="3" fontId="172" fillId="3" borderId="7" xfId="1" applyNumberFormat="1" applyFont="1" applyFill="1" applyBorder="1" applyAlignment="1">
      <alignment horizontal="center" vertical="center"/>
    </xf>
    <xf numFmtId="3" fontId="172" fillId="3" borderId="17" xfId="1" applyNumberFormat="1" applyFont="1" applyFill="1" applyBorder="1" applyAlignment="1">
      <alignment horizontal="center" vertical="center"/>
    </xf>
    <xf numFmtId="3" fontId="186" fillId="5" borderId="7" xfId="2" applyNumberFormat="1" applyFont="1" applyFill="1" applyBorder="1" applyAlignment="1">
      <alignment horizontal="center" vertical="center" wrapText="1"/>
    </xf>
    <xf numFmtId="3" fontId="186" fillId="5" borderId="17" xfId="2" applyNumberFormat="1" applyFont="1" applyFill="1" applyBorder="1" applyAlignment="1">
      <alignment horizontal="center" vertical="center" wrapText="1"/>
    </xf>
    <xf numFmtId="3" fontId="186" fillId="5" borderId="13" xfId="2" applyNumberFormat="1" applyFont="1" applyFill="1" applyBorder="1" applyAlignment="1">
      <alignment horizontal="center" vertical="center" wrapText="1"/>
    </xf>
    <xf numFmtId="3" fontId="186" fillId="3" borderId="0" xfId="2" applyNumberFormat="1" applyFont="1" applyFill="1" applyBorder="1" applyAlignment="1">
      <alignment horizontal="center" vertical="center" wrapText="1"/>
    </xf>
    <xf numFmtId="3" fontId="186" fillId="78" borderId="7" xfId="2" applyNumberFormat="1" applyFont="1" applyFill="1" applyBorder="1" applyAlignment="1">
      <alignment horizontal="center" vertical="center" wrapText="1"/>
    </xf>
    <xf numFmtId="3" fontId="186" fillId="78" borderId="13" xfId="2" applyNumberFormat="1" applyFont="1" applyFill="1" applyBorder="1" applyAlignment="1">
      <alignment horizontal="center" vertical="center" wrapText="1"/>
    </xf>
    <xf numFmtId="0" fontId="167" fillId="3" borderId="6" xfId="1" applyFont="1" applyFill="1" applyBorder="1"/>
    <xf numFmtId="0" fontId="162" fillId="3" borderId="13" xfId="1" applyFont="1" applyFill="1" applyBorder="1" applyAlignment="1">
      <alignment horizontal="left" vertical="center" wrapText="1"/>
    </xf>
    <xf numFmtId="3" fontId="186" fillId="3" borderId="7" xfId="2" applyNumberFormat="1" applyFont="1" applyFill="1" applyBorder="1" applyAlignment="1">
      <alignment horizontal="center" vertical="center" wrapText="1"/>
    </xf>
    <xf numFmtId="49" fontId="298" fillId="3" borderId="3" xfId="2" applyNumberFormat="1" applyFont="1" applyFill="1" applyBorder="1" applyAlignment="1">
      <alignment horizontal="center" vertical="center" wrapText="1"/>
    </xf>
    <xf numFmtId="49" fontId="298" fillId="3" borderId="4" xfId="2" applyNumberFormat="1" applyFont="1" applyFill="1" applyBorder="1" applyAlignment="1">
      <alignment horizontal="center" vertical="center"/>
    </xf>
    <xf numFmtId="3" fontId="298" fillId="3" borderId="106" xfId="2" applyNumberFormat="1" applyFont="1" applyFill="1" applyBorder="1" applyAlignment="1">
      <alignment horizontal="center" vertical="center" wrapText="1"/>
    </xf>
    <xf numFmtId="3" fontId="298" fillId="3" borderId="14" xfId="2" applyNumberFormat="1" applyFont="1" applyFill="1" applyBorder="1" applyAlignment="1">
      <alignment horizontal="center" vertical="center" wrapText="1"/>
    </xf>
    <xf numFmtId="0" fontId="299" fillId="3" borderId="0" xfId="1" applyFont="1" applyFill="1" applyBorder="1" applyAlignment="1">
      <alignment vertical="center" textRotation="90"/>
    </xf>
    <xf numFmtId="3" fontId="298" fillId="5" borderId="8" xfId="2" applyNumberFormat="1" applyFont="1" applyFill="1" applyBorder="1" applyAlignment="1">
      <alignment horizontal="center" vertical="center" wrapText="1"/>
    </xf>
    <xf numFmtId="3" fontId="298" fillId="5" borderId="18" xfId="2" applyNumberFormat="1" applyFont="1" applyFill="1" applyBorder="1" applyAlignment="1">
      <alignment horizontal="center" vertical="center" wrapText="1"/>
    </xf>
    <xf numFmtId="3" fontId="298" fillId="5" borderId="14" xfId="2" applyNumberFormat="1" applyFont="1" applyFill="1" applyBorder="1" applyAlignment="1">
      <alignment horizontal="center" vertical="center" wrapText="1"/>
    </xf>
    <xf numFmtId="3" fontId="298" fillId="78" borderId="8" xfId="2" applyNumberFormat="1" applyFont="1" applyFill="1" applyBorder="1" applyAlignment="1">
      <alignment horizontal="center" vertical="center" wrapText="1"/>
    </xf>
    <xf numFmtId="3" fontId="298" fillId="78" borderId="14" xfId="2" applyNumberFormat="1" applyFont="1" applyFill="1" applyBorder="1" applyAlignment="1">
      <alignment horizontal="center" vertical="center" wrapText="1"/>
    </xf>
    <xf numFmtId="3" fontId="61" fillId="93" borderId="8" xfId="2" applyNumberFormat="1" applyFont="1" applyFill="1" applyBorder="1" applyAlignment="1">
      <alignment horizontal="center" vertical="center"/>
    </xf>
    <xf numFmtId="3" fontId="61" fillId="93" borderId="11" xfId="2" applyNumberFormat="1" applyFont="1" applyFill="1" applyBorder="1" applyAlignment="1">
      <alignment horizontal="center" vertical="center"/>
    </xf>
    <xf numFmtId="3" fontId="61" fillId="93" borderId="24" xfId="2" applyNumberFormat="1" applyFont="1" applyFill="1" applyBorder="1" applyAlignment="1">
      <alignment horizontal="center" vertical="center"/>
    </xf>
    <xf numFmtId="3" fontId="61" fillId="93" borderId="24" xfId="2" quotePrefix="1" applyNumberFormat="1" applyFont="1" applyFill="1" applyBorder="1" applyAlignment="1">
      <alignment horizontal="center" vertical="center"/>
    </xf>
    <xf numFmtId="3" fontId="61" fillId="93" borderId="28" xfId="2" applyNumberFormat="1" applyFont="1" applyFill="1" applyBorder="1" applyAlignment="1">
      <alignment horizontal="center" vertical="center"/>
    </xf>
    <xf numFmtId="3" fontId="61" fillId="93" borderId="18" xfId="2" applyNumberFormat="1" applyFont="1" applyFill="1" applyBorder="1" applyAlignment="1">
      <alignment horizontal="center" vertical="center"/>
    </xf>
    <xf numFmtId="3" fontId="61" fillId="93" borderId="11" xfId="2" quotePrefix="1" applyNumberFormat="1" applyFont="1" applyFill="1" applyBorder="1" applyAlignment="1">
      <alignment horizontal="center" vertical="center"/>
    </xf>
    <xf numFmtId="3" fontId="61" fillId="93" borderId="18" xfId="2" quotePrefix="1" applyNumberFormat="1" applyFont="1" applyFill="1" applyBorder="1" applyAlignment="1">
      <alignment horizontal="center" vertical="center"/>
    </xf>
    <xf numFmtId="3" fontId="61" fillId="93" borderId="8" xfId="2" quotePrefix="1" applyNumberFormat="1" applyFont="1" applyFill="1" applyBorder="1" applyAlignment="1">
      <alignment horizontal="center" vertical="center"/>
    </xf>
    <xf numFmtId="3" fontId="61" fillId="93" borderId="4" xfId="2" applyNumberFormat="1" applyFont="1" applyFill="1" applyBorder="1" applyAlignment="1">
      <alignment horizontal="center" vertical="center"/>
    </xf>
    <xf numFmtId="3" fontId="61" fillId="93" borderId="4" xfId="2" quotePrefix="1" applyNumberFormat="1" applyFont="1" applyFill="1" applyBorder="1" applyAlignment="1">
      <alignment horizontal="center" vertical="center"/>
    </xf>
    <xf numFmtId="3" fontId="61" fillId="93" borderId="14" xfId="2" applyNumberFormat="1" applyFont="1" applyFill="1" applyBorder="1" applyAlignment="1">
      <alignment horizontal="center" vertical="center"/>
    </xf>
    <xf numFmtId="3" fontId="61" fillId="78" borderId="75" xfId="2" applyNumberFormat="1" applyFont="1" applyFill="1" applyBorder="1" applyAlignment="1">
      <alignment horizontal="center" vertical="center"/>
    </xf>
    <xf numFmtId="3" fontId="61" fillId="78" borderId="76" xfId="2" applyNumberFormat="1" applyFont="1" applyFill="1" applyBorder="1" applyAlignment="1">
      <alignment horizontal="center" vertical="center"/>
    </xf>
    <xf numFmtId="3" fontId="61" fillId="78" borderId="77" xfId="2" applyNumberFormat="1" applyFont="1" applyFill="1" applyBorder="1" applyAlignment="1">
      <alignment horizontal="center" vertical="center"/>
    </xf>
    <xf numFmtId="3" fontId="61" fillId="78" borderId="78" xfId="2" applyNumberFormat="1" applyFont="1" applyFill="1" applyBorder="1" applyAlignment="1">
      <alignment horizontal="center" vertical="center"/>
    </xf>
    <xf numFmtId="3" fontId="61" fillId="78" borderId="76" xfId="2" applyNumberFormat="1" applyFont="1" applyFill="1" applyBorder="1" applyAlignment="1">
      <alignment horizontal="center" vertical="center" wrapText="1"/>
    </xf>
    <xf numFmtId="3" fontId="61" fillId="78" borderId="79" xfId="2" applyNumberFormat="1" applyFont="1" applyFill="1" applyBorder="1" applyAlignment="1">
      <alignment horizontal="center" vertical="center"/>
    </xf>
    <xf numFmtId="0" fontId="61" fillId="3" borderId="0" xfId="1" applyFont="1" applyFill="1"/>
    <xf numFmtId="0" fontId="165" fillId="3" borderId="0" xfId="1" applyNumberFormat="1" applyFont="1" applyFill="1" applyAlignment="1"/>
    <xf numFmtId="0" fontId="61" fillId="3" borderId="0" xfId="2" applyFont="1" applyFill="1" applyBorder="1" applyAlignment="1">
      <alignment horizontal="center" vertical="center" wrapText="1"/>
    </xf>
    <xf numFmtId="3" fontId="165" fillId="3" borderId="4" xfId="2" applyNumberFormat="1" applyFont="1" applyFill="1" applyBorder="1" applyAlignment="1">
      <alignment horizontal="center" vertical="center" wrapText="1"/>
    </xf>
    <xf numFmtId="49" fontId="165" fillId="5" borderId="0" xfId="2" applyNumberFormat="1" applyFont="1" applyFill="1" applyBorder="1" applyAlignment="1">
      <alignment horizontal="center" vertical="center"/>
    </xf>
    <xf numFmtId="0" fontId="61" fillId="5" borderId="0" xfId="2" applyFont="1" applyFill="1" applyBorder="1" applyAlignment="1">
      <alignment horizontal="center" vertical="center" wrapText="1"/>
    </xf>
    <xf numFmtId="3" fontId="165" fillId="5" borderId="4" xfId="2" applyNumberFormat="1" applyFont="1" applyFill="1" applyBorder="1" applyAlignment="1">
      <alignment horizontal="center" vertical="center" wrapText="1"/>
    </xf>
    <xf numFmtId="0" fontId="192" fillId="3" borderId="0" xfId="888" applyFont="1" applyFill="1" applyAlignment="1">
      <alignment horizontal="center"/>
    </xf>
    <xf numFmtId="0" fontId="180" fillId="3" borderId="0" xfId="888" quotePrefix="1" applyFont="1" applyFill="1" applyAlignment="1">
      <alignment horizontal="center"/>
    </xf>
    <xf numFmtId="0" fontId="179" fillId="3" borderId="0" xfId="888" applyFont="1" applyFill="1" applyAlignment="1">
      <alignment horizontal="center"/>
    </xf>
    <xf numFmtId="0" fontId="179" fillId="3" borderId="95" xfId="888" applyFont="1" applyFill="1" applyBorder="1" applyAlignment="1">
      <alignment horizontal="center" vertical="center"/>
    </xf>
    <xf numFmtId="3" fontId="179" fillId="3" borderId="95" xfId="888" applyNumberFormat="1" applyFont="1" applyFill="1" applyBorder="1" applyAlignment="1">
      <alignment horizontal="center" vertical="center"/>
    </xf>
    <xf numFmtId="0" fontId="250" fillId="94" borderId="0" xfId="888" applyFont="1" applyFill="1" applyBorder="1" applyAlignment="1">
      <alignment vertical="center"/>
    </xf>
    <xf numFmtId="0" fontId="242" fillId="94" borderId="0" xfId="888" applyFont="1" applyFill="1" applyBorder="1" applyAlignment="1">
      <alignment horizontal="center"/>
    </xf>
    <xf numFmtId="0" fontId="243" fillId="94" borderId="0" xfId="888" applyFont="1" applyFill="1" applyAlignment="1">
      <alignment horizontal="center"/>
    </xf>
    <xf numFmtId="0" fontId="243" fillId="94" borderId="0" xfId="888" applyFont="1" applyFill="1"/>
    <xf numFmtId="0" fontId="180" fillId="3" borderId="0" xfId="888" applyFont="1" applyFill="1" applyAlignment="1">
      <alignment vertical="center" wrapText="1"/>
    </xf>
    <xf numFmtId="3" fontId="179" fillId="0" borderId="0" xfId="888" applyNumberFormat="1" applyFont="1" applyBorder="1" applyAlignment="1">
      <alignment horizontal="center" vertical="center" wrapText="1"/>
    </xf>
    <xf numFmtId="3" fontId="179" fillId="3" borderId="95" xfId="888" applyNumberFormat="1" applyFont="1" applyFill="1" applyBorder="1" applyAlignment="1">
      <alignment horizontal="center" wrapText="1"/>
    </xf>
    <xf numFmtId="0" fontId="268" fillId="3" borderId="0" xfId="888" applyFont="1" applyFill="1" applyAlignment="1">
      <alignment vertical="center"/>
    </xf>
    <xf numFmtId="0" fontId="180" fillId="3" borderId="0" xfId="888" applyFont="1" applyFill="1" applyAlignment="1">
      <alignment wrapText="1"/>
    </xf>
    <xf numFmtId="0" fontId="191" fillId="0" borderId="118" xfId="886" applyFont="1" applyBorder="1" applyAlignment="1" applyProtection="1">
      <alignment horizontal="center"/>
      <protection hidden="1"/>
    </xf>
    <xf numFmtId="263" fontId="191" fillId="0" borderId="118" xfId="886" applyNumberFormat="1" applyFont="1" applyFill="1" applyBorder="1" applyAlignment="1" applyProtection="1">
      <alignment horizontal="center"/>
      <protection hidden="1"/>
    </xf>
    <xf numFmtId="263" fontId="201" fillId="3" borderId="118" xfId="886" applyNumberFormat="1" applyFont="1" applyFill="1" applyBorder="1" applyAlignment="1" applyProtection="1">
      <alignment horizontal="center"/>
      <protection hidden="1"/>
    </xf>
    <xf numFmtId="263" fontId="191" fillId="0" borderId="118" xfId="886" applyNumberFormat="1" applyFont="1" applyFill="1" applyBorder="1" applyAlignment="1" applyProtection="1">
      <alignment horizontal="center" vertical="center"/>
      <protection hidden="1"/>
    </xf>
    <xf numFmtId="0" fontId="226" fillId="3" borderId="0" xfId="888" applyFont="1" applyFill="1" applyAlignment="1">
      <alignment vertical="top" wrapText="1"/>
    </xf>
    <xf numFmtId="3" fontId="179" fillId="93" borderId="117" xfId="888" applyNumberFormat="1" applyFont="1" applyFill="1" applyBorder="1" applyAlignment="1">
      <alignment horizontal="center" vertical="center"/>
    </xf>
    <xf numFmtId="0" fontId="180" fillId="3" borderId="0" xfId="888" applyFont="1" applyFill="1" applyAlignment="1">
      <alignment horizontal="center"/>
    </xf>
    <xf numFmtId="0" fontId="179" fillId="3" borderId="0" xfId="888" applyFont="1" applyFill="1" applyAlignment="1">
      <alignment horizontal="center"/>
    </xf>
    <xf numFmtId="0" fontId="192" fillId="3" borderId="0" xfId="888" applyFont="1" applyFill="1" applyAlignment="1">
      <alignment horizontal="center"/>
    </xf>
    <xf numFmtId="0" fontId="186" fillId="3" borderId="0" xfId="888" quotePrefix="1" applyFont="1" applyFill="1" applyBorder="1" applyAlignment="1">
      <alignment horizontal="left" vertical="center" wrapText="1"/>
    </xf>
    <xf numFmtId="3" fontId="61" fillId="3" borderId="22" xfId="2" quotePrefix="1" applyNumberFormat="1" applyFont="1" applyFill="1" applyBorder="1" applyAlignment="1">
      <alignment horizontal="center" vertical="center" wrapText="1"/>
    </xf>
    <xf numFmtId="0" fontId="61" fillId="3" borderId="21" xfId="2" applyFont="1" applyFill="1" applyBorder="1" applyAlignment="1">
      <alignment vertical="center"/>
    </xf>
    <xf numFmtId="0" fontId="192" fillId="3" borderId="0" xfId="888" applyFont="1" applyFill="1" applyAlignment="1">
      <alignment horizontal="center"/>
    </xf>
    <xf numFmtId="0" fontId="179" fillId="3" borderId="0" xfId="888" applyFont="1" applyFill="1" applyAlignment="1">
      <alignment horizontal="center"/>
    </xf>
    <xf numFmtId="0" fontId="192" fillId="87" borderId="0" xfId="888" applyFont="1" applyFill="1" applyAlignment="1">
      <alignment horizontal="center"/>
    </xf>
    <xf numFmtId="0" fontId="192" fillId="78" borderId="0" xfId="888" applyFont="1" applyFill="1" applyAlignment="1">
      <alignment horizontal="center"/>
    </xf>
    <xf numFmtId="0" fontId="192" fillId="6" borderId="0" xfId="888" applyFont="1" applyFill="1" applyAlignment="1">
      <alignment horizontal="center"/>
    </xf>
    <xf numFmtId="0" fontId="194" fillId="87" borderId="0" xfId="888" applyFont="1" applyFill="1" applyBorder="1" applyAlignment="1">
      <alignment horizontal="left" vertical="center" wrapText="1"/>
    </xf>
    <xf numFmtId="0" fontId="192" fillId="87" borderId="0" xfId="888" applyFont="1" applyFill="1" applyBorder="1" applyAlignment="1">
      <alignment horizontal="center" vertical="center" wrapText="1"/>
    </xf>
    <xf numFmtId="0" fontId="192" fillId="87" borderId="95" xfId="888" applyFont="1" applyFill="1" applyBorder="1" applyAlignment="1">
      <alignment horizontal="center" vertical="center"/>
    </xf>
    <xf numFmtId="3" fontId="192" fillId="87" borderId="95" xfId="888" applyNumberFormat="1" applyFont="1" applyFill="1" applyBorder="1" applyAlignment="1">
      <alignment horizontal="center" vertical="center"/>
    </xf>
    <xf numFmtId="0" fontId="192" fillId="87" borderId="0" xfId="888" applyFont="1" applyFill="1" applyBorder="1" applyAlignment="1">
      <alignment horizontal="center" vertical="center"/>
    </xf>
    <xf numFmtId="0" fontId="192" fillId="3" borderId="0" xfId="888" applyFont="1" applyFill="1" applyBorder="1" applyAlignment="1">
      <alignment horizontal="center" vertical="center"/>
    </xf>
    <xf numFmtId="0" fontId="192" fillId="3" borderId="97" xfId="888" applyFont="1" applyFill="1" applyBorder="1" applyAlignment="1">
      <alignment horizontal="center" vertical="center"/>
    </xf>
    <xf numFmtId="0" fontId="192" fillId="3" borderId="95" xfId="888" applyFont="1" applyFill="1" applyBorder="1" applyAlignment="1">
      <alignment horizontal="center" vertical="center"/>
    </xf>
    <xf numFmtId="3" fontId="192" fillId="3" borderId="95" xfId="888" applyNumberFormat="1" applyFont="1" applyFill="1" applyBorder="1" applyAlignment="1">
      <alignment horizontal="center" vertical="center"/>
    </xf>
    <xf numFmtId="0" fontId="192" fillId="0" borderId="0" xfId="888" applyFont="1" applyBorder="1" applyAlignment="1">
      <alignment horizontal="center" vertical="center" wrapText="1"/>
    </xf>
    <xf numFmtId="0" fontId="192" fillId="0" borderId="95" xfId="888" applyFont="1" applyBorder="1" applyAlignment="1">
      <alignment horizontal="center" vertical="center"/>
    </xf>
    <xf numFmtId="3" fontId="192" fillId="0" borderId="95" xfId="888" applyNumberFormat="1" applyFont="1" applyBorder="1" applyAlignment="1">
      <alignment horizontal="center" vertical="center"/>
    </xf>
    <xf numFmtId="0" fontId="192" fillId="0" borderId="0" xfId="888" applyFont="1" applyBorder="1" applyAlignment="1">
      <alignment horizontal="center" vertical="center"/>
    </xf>
    <xf numFmtId="3" fontId="192" fillId="87" borderId="98" xfId="888" applyNumberFormat="1" applyFont="1" applyFill="1" applyBorder="1" applyAlignment="1">
      <alignment horizontal="center" vertical="center"/>
    </xf>
    <xf numFmtId="3" fontId="192" fillId="87" borderId="100" xfId="888" applyNumberFormat="1" applyFont="1" applyFill="1" applyBorder="1" applyAlignment="1">
      <alignment horizontal="center" vertical="center"/>
    </xf>
    <xf numFmtId="3" fontId="192" fillId="3" borderId="0" xfId="888" applyNumberFormat="1" applyFont="1" applyFill="1" applyAlignment="1">
      <alignment horizontal="center"/>
    </xf>
    <xf numFmtId="0" fontId="226" fillId="3" borderId="0" xfId="888" applyFont="1" applyFill="1" applyAlignment="1">
      <alignment horizontal="left"/>
    </xf>
    <xf numFmtId="0" fontId="180" fillId="92" borderId="0" xfId="888" quotePrefix="1" applyFont="1" applyFill="1" applyAlignment="1"/>
    <xf numFmtId="0" fontId="180" fillId="92" borderId="0" xfId="888" applyFont="1" applyFill="1" applyAlignment="1"/>
    <xf numFmtId="0" fontId="305" fillId="3" borderId="0" xfId="888" applyFont="1" applyFill="1"/>
    <xf numFmtId="0" fontId="250" fillId="95" borderId="0" xfId="888" applyFont="1" applyFill="1" applyBorder="1" applyAlignment="1">
      <alignment vertical="center"/>
    </xf>
    <xf numFmtId="3" fontId="179" fillId="87" borderId="95" xfId="888" applyNumberFormat="1" applyFont="1" applyFill="1" applyBorder="1" applyAlignment="1">
      <alignment horizontal="center" wrapText="1"/>
    </xf>
    <xf numFmtId="0" fontId="242" fillId="95" borderId="0" xfId="888" applyFont="1" applyFill="1" applyBorder="1" applyAlignment="1">
      <alignment horizontal="center"/>
    </xf>
    <xf numFmtId="0" fontId="243" fillId="95" borderId="0" xfId="888" applyFont="1" applyFill="1" applyAlignment="1">
      <alignment horizontal="center"/>
    </xf>
    <xf numFmtId="3" fontId="179" fillId="87" borderId="95" xfId="888" quotePrefix="1" applyNumberFormat="1" applyFont="1" applyFill="1" applyBorder="1" applyAlignment="1">
      <alignment horizontal="center"/>
    </xf>
    <xf numFmtId="0" fontId="243" fillId="95" borderId="0" xfId="888" applyFont="1" applyFill="1"/>
    <xf numFmtId="0" fontId="179" fillId="0" borderId="95" xfId="888" applyFont="1" applyFill="1" applyBorder="1" applyAlignment="1">
      <alignment horizontal="center" vertical="center"/>
    </xf>
    <xf numFmtId="3" fontId="179" fillId="0" borderId="0" xfId="888" applyNumberFormat="1" applyFont="1" applyFill="1" applyAlignment="1">
      <alignment horizontal="center" vertical="center"/>
    </xf>
    <xf numFmtId="3" fontId="179" fillId="87" borderId="0" xfId="888" applyNumberFormat="1" applyFont="1" applyFill="1" applyBorder="1" applyAlignment="1">
      <alignment horizontal="center" vertical="center"/>
    </xf>
    <xf numFmtId="0" fontId="179" fillId="87" borderId="0" xfId="888" applyFont="1" applyFill="1" applyBorder="1" applyAlignment="1">
      <alignment horizontal="center"/>
    </xf>
    <xf numFmtId="3" fontId="179" fillId="87" borderId="0" xfId="888" applyNumberFormat="1" applyFont="1" applyFill="1" applyBorder="1" applyAlignment="1">
      <alignment horizontal="center" vertical="center" wrapText="1"/>
    </xf>
    <xf numFmtId="3" fontId="186" fillId="3" borderId="0" xfId="888" applyNumberFormat="1" applyFont="1" applyFill="1" applyBorder="1" applyAlignment="1">
      <alignment horizontal="center"/>
    </xf>
    <xf numFmtId="0" fontId="179" fillId="3" borderId="97" xfId="888" applyFont="1" applyFill="1" applyBorder="1" applyAlignment="1">
      <alignment vertical="center" wrapText="1"/>
    </xf>
    <xf numFmtId="3" fontId="179" fillId="3" borderId="95" xfId="888" applyNumberFormat="1" applyFont="1" applyFill="1" applyBorder="1" applyAlignment="1">
      <alignment horizontal="center" vertical="center" wrapText="1"/>
    </xf>
    <xf numFmtId="0" fontId="179" fillId="3" borderId="0" xfId="888" applyFont="1" applyFill="1" applyBorder="1" applyAlignment="1">
      <alignment horizontal="center"/>
    </xf>
    <xf numFmtId="0" fontId="179" fillId="0" borderId="0" xfId="888" quotePrefix="1" applyFont="1" applyBorder="1" applyAlignment="1">
      <alignment vertical="center"/>
    </xf>
    <xf numFmtId="0" fontId="179" fillId="3" borderId="95" xfId="888" applyFont="1" applyFill="1" applyBorder="1" applyAlignment="1">
      <alignment horizontal="center" vertical="center"/>
    </xf>
    <xf numFmtId="3" fontId="179" fillId="3" borderId="95" xfId="888" applyNumberFormat="1" applyFont="1" applyFill="1" applyBorder="1" applyAlignment="1">
      <alignment horizontal="center" vertical="center"/>
    </xf>
    <xf numFmtId="0" fontId="179" fillId="87" borderId="0" xfId="888" applyFont="1" applyFill="1" applyBorder="1" applyAlignment="1">
      <alignment vertical="center" wrapText="1"/>
    </xf>
    <xf numFmtId="0" fontId="179" fillId="3" borderId="0" xfId="888" applyFont="1" applyFill="1" applyBorder="1" applyAlignment="1">
      <alignment horizontal="center" wrapText="1"/>
    </xf>
    <xf numFmtId="0" fontId="246" fillId="3" borderId="0" xfId="888" applyFont="1" applyFill="1" applyAlignment="1">
      <alignment vertical="center"/>
    </xf>
    <xf numFmtId="263" fontId="201" fillId="83" borderId="118" xfId="886" applyNumberFormat="1" applyFont="1" applyFill="1" applyBorder="1" applyAlignment="1" applyProtection="1">
      <alignment horizontal="center"/>
      <protection hidden="1"/>
    </xf>
    <xf numFmtId="0" fontId="201" fillId="0" borderId="93" xfId="886" applyFont="1" applyBorder="1" applyAlignment="1" applyProtection="1">
      <alignment horizontal="center"/>
      <protection hidden="1"/>
    </xf>
    <xf numFmtId="9" fontId="192" fillId="0" borderId="0" xfId="937" applyFont="1"/>
    <xf numFmtId="0" fontId="164" fillId="3" borderId="95" xfId="888" applyFont="1" applyFill="1" applyBorder="1" applyAlignment="1">
      <alignment horizontal="center" vertical="center"/>
    </xf>
    <xf numFmtId="0" fontId="249" fillId="3" borderId="0" xfId="888" applyFont="1" applyFill="1" applyAlignment="1"/>
    <xf numFmtId="0" fontId="210" fillId="3" borderId="0" xfId="888" applyFont="1" applyFill="1"/>
    <xf numFmtId="3" fontId="243" fillId="94" borderId="98" xfId="888" applyNumberFormat="1" applyFont="1" applyFill="1" applyBorder="1" applyAlignment="1">
      <alignment horizontal="center"/>
    </xf>
    <xf numFmtId="3" fontId="306" fillId="94" borderId="98" xfId="888" applyNumberFormat="1" applyFont="1" applyFill="1" applyBorder="1" applyAlignment="1">
      <alignment horizontal="center" vertical="center"/>
    </xf>
    <xf numFmtId="3" fontId="306" fillId="94" borderId="119" xfId="888" applyNumberFormat="1" applyFont="1" applyFill="1" applyBorder="1" applyAlignment="1">
      <alignment horizontal="center" vertical="center"/>
    </xf>
    <xf numFmtId="0" fontId="192" fillId="6" borderId="0" xfId="888" applyFont="1" applyFill="1"/>
    <xf numFmtId="0" fontId="194" fillId="6" borderId="0" xfId="888" applyFont="1" applyFill="1"/>
    <xf numFmtId="0" fontId="191" fillId="0" borderId="81" xfId="886" applyFont="1" applyFill="1" applyBorder="1" applyAlignment="1" applyProtection="1">
      <alignment horizontal="center" vertical="center"/>
      <protection hidden="1"/>
    </xf>
    <xf numFmtId="0" fontId="191" fillId="0" borderId="82" xfId="886" applyFont="1" applyFill="1" applyBorder="1" applyAlignment="1" applyProtection="1">
      <alignment horizontal="center" vertical="center"/>
      <protection hidden="1"/>
    </xf>
    <xf numFmtId="263" fontId="191" fillId="0" borderId="82" xfId="886" applyNumberFormat="1" applyFont="1" applyFill="1" applyBorder="1" applyAlignment="1" applyProtection="1">
      <alignment horizontal="center" vertical="center"/>
      <protection hidden="1"/>
    </xf>
    <xf numFmtId="0" fontId="191" fillId="0" borderId="82" xfId="886" applyNumberFormat="1" applyFont="1" applyFill="1" applyBorder="1" applyAlignment="1" applyProtection="1">
      <alignment horizontal="center" vertical="center"/>
      <protection hidden="1"/>
    </xf>
    <xf numFmtId="263" fontId="201" fillId="0" borderId="82" xfId="886" applyNumberFormat="1" applyFont="1" applyFill="1" applyBorder="1" applyAlignment="1" applyProtection="1">
      <alignment horizontal="center" vertical="center"/>
      <protection hidden="1"/>
    </xf>
    <xf numFmtId="263" fontId="201" fillId="3" borderId="82" xfId="886" applyNumberFormat="1" applyFont="1" applyFill="1" applyBorder="1" applyAlignment="1" applyProtection="1">
      <alignment horizontal="center" vertical="center"/>
      <protection hidden="1"/>
    </xf>
    <xf numFmtId="0" fontId="307" fillId="3" borderId="0" xfId="888" applyFont="1" applyFill="1"/>
    <xf numFmtId="0" fontId="186" fillId="3" borderId="0" xfId="1" applyFont="1" applyFill="1" applyAlignment="1">
      <alignment horizontal="center" vertical="center"/>
    </xf>
    <xf numFmtId="0" fontId="244" fillId="3" borderId="0" xfId="888" applyFont="1" applyFill="1"/>
    <xf numFmtId="0" fontId="163" fillId="3" borderId="0" xfId="1" applyFont="1" applyFill="1" applyBorder="1" applyAlignment="1">
      <alignment horizontal="left"/>
    </xf>
    <xf numFmtId="0" fontId="314" fillId="3" borderId="0" xfId="1" applyFont="1" applyFill="1" applyBorder="1" applyAlignment="1">
      <alignment horizontal="left"/>
    </xf>
    <xf numFmtId="0" fontId="315" fillId="3" borderId="0" xfId="1" applyFont="1" applyFill="1"/>
    <xf numFmtId="0" fontId="291" fillId="3" borderId="0" xfId="1" applyFont="1" applyFill="1" applyBorder="1" applyAlignment="1">
      <alignment horizontal="left"/>
    </xf>
    <xf numFmtId="0" fontId="252" fillId="3" borderId="0" xfId="1" applyFont="1" applyFill="1"/>
    <xf numFmtId="0" fontId="316" fillId="3" borderId="0" xfId="1" applyFont="1" applyFill="1" applyBorder="1"/>
    <xf numFmtId="49" fontId="194" fillId="3" borderId="1" xfId="2" applyNumberFormat="1" applyFont="1" applyFill="1" applyBorder="1" applyAlignment="1">
      <alignment horizontal="center" vertical="center"/>
    </xf>
    <xf numFmtId="49" fontId="194" fillId="3" borderId="2" xfId="2" applyNumberFormat="1" applyFont="1" applyFill="1" applyBorder="1" applyAlignment="1">
      <alignment horizontal="center" vertical="center"/>
    </xf>
    <xf numFmtId="49" fontId="194" fillId="3" borderId="2" xfId="2" applyNumberFormat="1" applyFont="1" applyFill="1" applyBorder="1" applyAlignment="1">
      <alignment horizontal="center" vertical="center" wrapText="1"/>
    </xf>
    <xf numFmtId="49" fontId="252" fillId="3" borderId="3" xfId="2" applyNumberFormat="1" applyFont="1" applyFill="1" applyBorder="1" applyAlignment="1">
      <alignment horizontal="center" vertical="center"/>
    </xf>
    <xf numFmtId="49" fontId="194" fillId="3" borderId="0" xfId="2" applyNumberFormat="1" applyFont="1" applyFill="1" applyBorder="1" applyAlignment="1">
      <alignment horizontal="center" vertical="center"/>
    </xf>
    <xf numFmtId="49" fontId="252" fillId="3" borderId="0" xfId="2" applyNumberFormat="1" applyFont="1" applyFill="1" applyBorder="1" applyAlignment="1">
      <alignment horizontal="center" vertical="center"/>
    </xf>
    <xf numFmtId="0" fontId="194" fillId="3" borderId="6" xfId="2" applyFont="1" applyFill="1" applyBorder="1" applyAlignment="1">
      <alignment horizontal="center" vertical="center" textRotation="90"/>
    </xf>
    <xf numFmtId="49" fontId="194" fillId="6" borderId="7" xfId="2" applyNumberFormat="1" applyFont="1" applyFill="1" applyBorder="1" applyAlignment="1">
      <alignment horizontal="center" vertical="center"/>
    </xf>
    <xf numFmtId="49" fontId="194" fillId="4" borderId="6" xfId="2" applyNumberFormat="1" applyFont="1" applyFill="1" applyBorder="1" applyAlignment="1">
      <alignment horizontal="center" vertical="center"/>
    </xf>
    <xf numFmtId="0" fontId="192" fillId="6" borderId="7" xfId="2" applyFont="1" applyFill="1" applyBorder="1" applyAlignment="1">
      <alignment horizontal="center" wrapText="1"/>
    </xf>
    <xf numFmtId="0" fontId="192" fillId="4" borderId="6" xfId="2" applyFont="1" applyFill="1" applyBorder="1" applyAlignment="1">
      <alignment horizontal="center" wrapText="1"/>
    </xf>
    <xf numFmtId="0" fontId="192" fillId="6" borderId="7" xfId="2" applyFont="1" applyFill="1" applyBorder="1" applyAlignment="1">
      <alignment horizontal="center" vertical="center" wrapText="1"/>
    </xf>
    <xf numFmtId="0" fontId="192" fillId="4" borderId="6" xfId="2" applyFont="1" applyFill="1" applyBorder="1" applyAlignment="1">
      <alignment horizontal="center" vertical="center" wrapText="1"/>
    </xf>
    <xf numFmtId="3" fontId="194" fillId="6" borderId="7" xfId="2" applyNumberFormat="1" applyFont="1" applyFill="1" applyBorder="1" applyAlignment="1">
      <alignment horizontal="center" vertical="center" wrapText="1"/>
    </xf>
    <xf numFmtId="3" fontId="194" fillId="4" borderId="6" xfId="2" applyNumberFormat="1" applyFont="1" applyFill="1" applyBorder="1" applyAlignment="1">
      <alignment horizontal="center" vertical="center" wrapText="1"/>
    </xf>
    <xf numFmtId="3" fontId="252" fillId="6" borderId="8" xfId="1" applyNumberFormat="1" applyFont="1" applyFill="1" applyBorder="1" applyAlignment="1">
      <alignment horizontal="center" vertical="center"/>
    </xf>
    <xf numFmtId="3" fontId="162" fillId="3" borderId="0" xfId="1" applyNumberFormat="1" applyFont="1" applyFill="1"/>
    <xf numFmtId="0" fontId="192" fillId="3" borderId="13" xfId="1" applyFont="1" applyFill="1" applyBorder="1" applyAlignment="1">
      <alignment horizontal="center" vertical="center" textRotation="90"/>
    </xf>
    <xf numFmtId="49" fontId="194" fillId="6" borderId="122" xfId="2" applyNumberFormat="1" applyFont="1" applyFill="1" applyBorder="1" applyAlignment="1">
      <alignment horizontal="center" vertical="center"/>
    </xf>
    <xf numFmtId="49" fontId="194" fillId="4" borderId="13" xfId="2" applyNumberFormat="1" applyFont="1" applyFill="1" applyBorder="1" applyAlignment="1">
      <alignment horizontal="center" vertical="center"/>
    </xf>
    <xf numFmtId="0" fontId="192" fillId="6" borderId="122" xfId="2" applyFont="1" applyFill="1" applyBorder="1" applyAlignment="1">
      <alignment horizontal="center" wrapText="1"/>
    </xf>
    <xf numFmtId="0" fontId="192" fillId="4" borderId="13" xfId="2" applyFont="1" applyFill="1" applyBorder="1" applyAlignment="1">
      <alignment horizontal="center" wrapText="1"/>
    </xf>
    <xf numFmtId="0" fontId="192" fillId="6" borderId="122" xfId="2" applyFont="1" applyFill="1" applyBorder="1" applyAlignment="1">
      <alignment horizontal="center" vertical="center" wrapText="1"/>
    </xf>
    <xf numFmtId="0" fontId="192" fillId="4" borderId="13" xfId="2" applyFont="1" applyFill="1" applyBorder="1" applyAlignment="1">
      <alignment horizontal="center" vertical="center" wrapText="1"/>
    </xf>
    <xf numFmtId="3" fontId="194" fillId="6" borderId="122" xfId="2" applyNumberFormat="1" applyFont="1" applyFill="1" applyBorder="1" applyAlignment="1">
      <alignment horizontal="center" vertical="center" wrapText="1"/>
    </xf>
    <xf numFmtId="3" fontId="194" fillId="4" borderId="13" xfId="2" applyNumberFormat="1" applyFont="1" applyFill="1" applyBorder="1" applyAlignment="1">
      <alignment horizontal="center" vertical="center" wrapText="1"/>
    </xf>
    <xf numFmtId="3" fontId="252" fillId="6" borderId="28" xfId="1" applyNumberFormat="1" applyFont="1" applyFill="1" applyBorder="1" applyAlignment="1">
      <alignment horizontal="center" vertical="center"/>
    </xf>
    <xf numFmtId="0" fontId="192" fillId="3" borderId="0" xfId="1" applyFont="1" applyFill="1" applyBorder="1" applyAlignment="1">
      <alignment vertical="center" textRotation="90"/>
    </xf>
    <xf numFmtId="0" fontId="192" fillId="4" borderId="0" xfId="1" applyFont="1" applyFill="1" applyBorder="1" applyAlignment="1">
      <alignment vertical="center" textRotation="90"/>
    </xf>
    <xf numFmtId="0" fontId="305" fillId="3" borderId="0" xfId="1" applyFont="1" applyFill="1" applyBorder="1" applyAlignment="1">
      <alignment vertical="center" textRotation="90"/>
    </xf>
    <xf numFmtId="0" fontId="194" fillId="3" borderId="0" xfId="2" applyFont="1" applyFill="1" applyBorder="1" applyAlignment="1">
      <alignment horizontal="center" vertical="center" textRotation="90"/>
    </xf>
    <xf numFmtId="49" fontId="194" fillId="6" borderId="17" xfId="2" applyNumberFormat="1" applyFont="1" applyFill="1" applyBorder="1" applyAlignment="1">
      <alignment horizontal="center" vertical="center"/>
    </xf>
    <xf numFmtId="49" fontId="194" fillId="4" borderId="0" xfId="2" applyNumberFormat="1" applyFont="1" applyFill="1" applyBorder="1" applyAlignment="1">
      <alignment horizontal="center" vertical="center"/>
    </xf>
    <xf numFmtId="0" fontId="192" fillId="6" borderId="17" xfId="2" applyFont="1" applyFill="1" applyBorder="1" applyAlignment="1">
      <alignment horizontal="center" wrapText="1"/>
    </xf>
    <xf numFmtId="0" fontId="192" fillId="4" borderId="0" xfId="2" applyFont="1" applyFill="1" applyBorder="1" applyAlignment="1">
      <alignment horizontal="center" wrapText="1"/>
    </xf>
    <xf numFmtId="0" fontId="192" fillId="6" borderId="17" xfId="2" applyFont="1" applyFill="1" applyBorder="1" applyAlignment="1">
      <alignment horizontal="center" vertical="center" wrapText="1"/>
    </xf>
    <xf numFmtId="0" fontId="192" fillId="4" borderId="0" xfId="2" applyFont="1" applyFill="1" applyBorder="1" applyAlignment="1">
      <alignment horizontal="center" vertical="center" wrapText="1"/>
    </xf>
    <xf numFmtId="3" fontId="194" fillId="6" borderId="17" xfId="2" applyNumberFormat="1" applyFont="1" applyFill="1" applyBorder="1" applyAlignment="1">
      <alignment horizontal="center" vertical="center" wrapText="1"/>
    </xf>
    <xf numFmtId="3" fontId="194" fillId="4" borderId="0" xfId="2" applyNumberFormat="1" applyFont="1" applyFill="1" applyBorder="1" applyAlignment="1">
      <alignment horizontal="center" vertical="center" wrapText="1"/>
    </xf>
    <xf numFmtId="3" fontId="252" fillId="6" borderId="18" xfId="1" applyNumberFormat="1" applyFont="1" applyFill="1" applyBorder="1" applyAlignment="1">
      <alignment horizontal="center" vertical="center"/>
    </xf>
    <xf numFmtId="49" fontId="194" fillId="78" borderId="7" xfId="2" applyNumberFormat="1" applyFont="1" applyFill="1" applyBorder="1" applyAlignment="1">
      <alignment horizontal="center" vertical="center"/>
    </xf>
    <xf numFmtId="0" fontId="192" fillId="78" borderId="7" xfId="2" applyFont="1" applyFill="1" applyBorder="1" applyAlignment="1">
      <alignment horizontal="center" wrapText="1"/>
    </xf>
    <xf numFmtId="0" fontId="192" fillId="78" borderId="7" xfId="2" applyFont="1" applyFill="1" applyBorder="1" applyAlignment="1">
      <alignment horizontal="center" vertical="center" wrapText="1"/>
    </xf>
    <xf numFmtId="3" fontId="194" fillId="78" borderId="7" xfId="2" applyNumberFormat="1" applyFont="1" applyFill="1" applyBorder="1" applyAlignment="1">
      <alignment horizontal="center" vertical="center" wrapText="1"/>
    </xf>
    <xf numFmtId="3" fontId="252" fillId="78" borderId="8" xfId="1" applyNumberFormat="1" applyFont="1" applyFill="1" applyBorder="1" applyAlignment="1">
      <alignment horizontal="center" vertical="center"/>
    </xf>
    <xf numFmtId="49" fontId="194" fillId="78" borderId="10" xfId="2" applyNumberFormat="1" applyFont="1" applyFill="1" applyBorder="1" applyAlignment="1">
      <alignment horizontal="center" vertical="center"/>
    </xf>
    <xf numFmtId="0" fontId="192" fillId="78" borderId="10" xfId="2" applyFont="1" applyFill="1" applyBorder="1" applyAlignment="1">
      <alignment horizontal="center" wrapText="1"/>
    </xf>
    <xf numFmtId="0" fontId="192" fillId="78" borderId="10" xfId="2" applyFont="1" applyFill="1" applyBorder="1" applyAlignment="1">
      <alignment horizontal="center" vertical="center" wrapText="1"/>
    </xf>
    <xf numFmtId="3" fontId="194" fillId="78" borderId="10" xfId="2" applyNumberFormat="1" applyFont="1" applyFill="1" applyBorder="1" applyAlignment="1">
      <alignment horizontal="center" vertical="center" wrapText="1"/>
    </xf>
    <xf numFmtId="3" fontId="252" fillId="78" borderId="11" xfId="1" applyNumberFormat="1" applyFont="1" applyFill="1" applyBorder="1" applyAlignment="1">
      <alignment horizontal="center" vertical="center"/>
    </xf>
    <xf numFmtId="0" fontId="194" fillId="3" borderId="13" xfId="2" applyFont="1" applyFill="1" applyBorder="1" applyAlignment="1">
      <alignment horizontal="center" vertical="center" textRotation="90"/>
    </xf>
    <xf numFmtId="49" fontId="194" fillId="78" borderId="122" xfId="2" applyNumberFormat="1" applyFont="1" applyFill="1" applyBorder="1" applyAlignment="1">
      <alignment horizontal="center" vertical="center"/>
    </xf>
    <xf numFmtId="0" fontId="192" fillId="78" borderId="122" xfId="2" applyFont="1" applyFill="1" applyBorder="1" applyAlignment="1">
      <alignment horizontal="center" wrapText="1"/>
    </xf>
    <xf numFmtId="0" fontId="192" fillId="78" borderId="122" xfId="2" applyFont="1" applyFill="1" applyBorder="1" applyAlignment="1">
      <alignment horizontal="center" vertical="center" wrapText="1"/>
    </xf>
    <xf numFmtId="3" fontId="194" fillId="78" borderId="122" xfId="2" applyNumberFormat="1" applyFont="1" applyFill="1" applyBorder="1" applyAlignment="1">
      <alignment horizontal="center" vertical="center" wrapText="1"/>
    </xf>
    <xf numFmtId="3" fontId="252" fillId="78" borderId="28" xfId="1" applyNumberFormat="1" applyFont="1" applyFill="1" applyBorder="1" applyAlignment="1">
      <alignment horizontal="center" vertical="center"/>
    </xf>
    <xf numFmtId="0" fontId="162" fillId="3" borderId="0" xfId="1" applyFont="1" applyFill="1" applyBorder="1" applyAlignment="1">
      <alignment horizontal="center" vertical="center" textRotation="90"/>
    </xf>
    <xf numFmtId="49" fontId="172" fillId="3" borderId="0" xfId="2" applyNumberFormat="1" applyFont="1" applyFill="1" applyBorder="1" applyAlignment="1">
      <alignment horizontal="center" vertical="center"/>
    </xf>
    <xf numFmtId="0" fontId="164" fillId="3" borderId="0" xfId="2" applyFont="1" applyFill="1" applyBorder="1" applyAlignment="1">
      <alignment horizontal="center" wrapText="1"/>
    </xf>
    <xf numFmtId="0" fontId="164" fillId="3" borderId="0" xfId="2" applyFont="1" applyFill="1" applyBorder="1" applyAlignment="1">
      <alignment horizontal="center" vertical="center" wrapText="1"/>
    </xf>
    <xf numFmtId="0" fontId="164" fillId="3" borderId="0" xfId="1" applyFont="1" applyFill="1" applyBorder="1" applyAlignment="1">
      <alignment vertical="center"/>
    </xf>
    <xf numFmtId="0" fontId="164" fillId="3" borderId="0" xfId="1" applyFont="1" applyFill="1" applyBorder="1" applyAlignment="1">
      <alignment horizontal="left" vertical="center"/>
    </xf>
    <xf numFmtId="0" fontId="163" fillId="3" borderId="0" xfId="1" applyFont="1" applyFill="1" applyAlignment="1">
      <alignment horizontal="left"/>
    </xf>
    <xf numFmtId="0" fontId="169" fillId="3" borderId="0" xfId="1" applyFont="1" applyFill="1"/>
    <xf numFmtId="0" fontId="165" fillId="3" borderId="0" xfId="1" applyFont="1" applyFill="1" applyAlignment="1">
      <alignment horizontal="center" vertical="center"/>
    </xf>
    <xf numFmtId="0" fontId="164" fillId="3" borderId="19" xfId="2" applyFont="1" applyFill="1" applyBorder="1"/>
    <xf numFmtId="3" fontId="164" fillId="6" borderId="15" xfId="2" applyNumberFormat="1" applyFont="1" applyFill="1" applyBorder="1" applyAlignment="1">
      <alignment horizontal="center" vertical="center"/>
    </xf>
    <xf numFmtId="0" fontId="161" fillId="3" borderId="6" xfId="1" applyFont="1" applyFill="1" applyBorder="1"/>
    <xf numFmtId="3" fontId="164" fillId="6" borderId="7" xfId="2" applyNumberFormat="1" applyFont="1" applyFill="1" applyBorder="1" applyAlignment="1">
      <alignment horizontal="center" vertical="center"/>
    </xf>
    <xf numFmtId="0" fontId="164" fillId="3" borderId="6" xfId="1" applyFont="1" applyFill="1" applyBorder="1"/>
    <xf numFmtId="3" fontId="164" fillId="87" borderId="8" xfId="2" applyNumberFormat="1" applyFont="1" applyFill="1" applyBorder="1" applyAlignment="1">
      <alignment horizontal="center" vertical="center"/>
    </xf>
    <xf numFmtId="0" fontId="164" fillId="3" borderId="21" xfId="2" applyFont="1" applyFill="1" applyBorder="1"/>
    <xf numFmtId="3" fontId="164" fillId="6" borderId="22" xfId="2" applyNumberFormat="1" applyFont="1" applyFill="1" applyBorder="1" applyAlignment="1">
      <alignment horizontal="center" vertical="center"/>
    </xf>
    <xf numFmtId="3" fontId="164" fillId="6" borderId="10" xfId="2" applyNumberFormat="1" applyFont="1" applyFill="1" applyBorder="1" applyAlignment="1">
      <alignment horizontal="center" vertical="center"/>
    </xf>
    <xf numFmtId="3" fontId="164" fillId="87" borderId="11" xfId="2" applyNumberFormat="1" applyFont="1" applyFill="1" applyBorder="1" applyAlignment="1">
      <alignment horizontal="center" vertical="center"/>
    </xf>
    <xf numFmtId="0" fontId="164" fillId="3" borderId="26" xfId="2" applyFont="1" applyFill="1" applyBorder="1"/>
    <xf numFmtId="3" fontId="164" fillId="6" borderId="27" xfId="2" quotePrefix="1" applyNumberFormat="1" applyFont="1" applyFill="1" applyBorder="1" applyAlignment="1">
      <alignment horizontal="center" vertical="center"/>
    </xf>
    <xf numFmtId="0" fontId="161" fillId="3" borderId="13" xfId="1" applyFont="1" applyFill="1" applyBorder="1"/>
    <xf numFmtId="3" fontId="164" fillId="6" borderId="122" xfId="2" applyNumberFormat="1" applyFont="1" applyFill="1" applyBorder="1" applyAlignment="1">
      <alignment horizontal="center" vertical="center"/>
    </xf>
    <xf numFmtId="0" fontId="164" fillId="3" borderId="13" xfId="1" applyFont="1" applyFill="1" applyBorder="1"/>
    <xf numFmtId="3" fontId="164" fillId="87" borderId="28" xfId="2" applyNumberFormat="1" applyFont="1" applyFill="1" applyBorder="1" applyAlignment="1">
      <alignment horizontal="center" vertical="center"/>
    </xf>
    <xf numFmtId="0" fontId="166" fillId="3" borderId="123" xfId="1" applyFont="1" applyFill="1" applyBorder="1" applyAlignment="1">
      <alignment horizontal="center" vertical="center" textRotation="90"/>
    </xf>
    <xf numFmtId="3" fontId="164" fillId="6" borderId="22" xfId="2" quotePrefix="1" applyNumberFormat="1" applyFont="1" applyFill="1" applyBorder="1" applyAlignment="1">
      <alignment horizontal="center" vertical="center"/>
    </xf>
    <xf numFmtId="3" fontId="164" fillId="6" borderId="10" xfId="2" quotePrefix="1" applyNumberFormat="1" applyFont="1" applyFill="1" applyBorder="1" applyAlignment="1">
      <alignment horizontal="center" vertical="center"/>
    </xf>
    <xf numFmtId="3" fontId="164" fillId="87" borderId="11" xfId="2" quotePrefix="1" applyNumberFormat="1" applyFont="1" applyFill="1" applyBorder="1" applyAlignment="1">
      <alignment horizontal="center" vertical="center"/>
    </xf>
    <xf numFmtId="0" fontId="164" fillId="3" borderId="23" xfId="2" applyFont="1" applyFill="1" applyBorder="1"/>
    <xf numFmtId="3" fontId="164" fillId="6" borderId="25" xfId="2" applyNumberFormat="1" applyFont="1" applyFill="1" applyBorder="1" applyAlignment="1">
      <alignment horizontal="center" vertical="center"/>
    </xf>
    <xf numFmtId="3" fontId="164" fillId="87" borderId="24" xfId="2" applyNumberFormat="1" applyFont="1" applyFill="1" applyBorder="1" applyAlignment="1">
      <alignment horizontal="center" vertical="center"/>
    </xf>
    <xf numFmtId="3" fontId="164" fillId="6" borderId="15" xfId="2" quotePrefix="1" applyNumberFormat="1" applyFont="1" applyFill="1" applyBorder="1" applyAlignment="1">
      <alignment horizontal="center" vertical="center"/>
    </xf>
    <xf numFmtId="3" fontId="164" fillId="6" borderId="7" xfId="2" quotePrefix="1" applyNumberFormat="1" applyFont="1" applyFill="1" applyBorder="1" applyAlignment="1">
      <alignment horizontal="center" vertical="center"/>
    </xf>
    <xf numFmtId="3" fontId="164" fillId="6" borderId="9" xfId="2" quotePrefix="1" applyNumberFormat="1" applyFont="1" applyFill="1" applyBorder="1" applyAlignment="1">
      <alignment horizontal="center" vertical="center"/>
    </xf>
    <xf numFmtId="3" fontId="164" fillId="6" borderId="0" xfId="2" applyNumberFormat="1" applyFont="1" applyFill="1" applyBorder="1" applyAlignment="1">
      <alignment horizontal="center" vertical="center"/>
    </xf>
    <xf numFmtId="3" fontId="164" fillId="87" borderId="4" xfId="2" quotePrefix="1" applyNumberFormat="1" applyFont="1" applyFill="1" applyBorder="1" applyAlignment="1">
      <alignment horizontal="center" vertical="center"/>
    </xf>
    <xf numFmtId="3" fontId="164" fillId="87" borderId="4" xfId="2" applyNumberFormat="1" applyFont="1" applyFill="1" applyBorder="1" applyAlignment="1">
      <alignment horizontal="center" vertical="center"/>
    </xf>
    <xf numFmtId="3" fontId="164" fillId="6" borderId="9" xfId="2" applyNumberFormat="1" applyFont="1" applyFill="1" applyBorder="1" applyAlignment="1">
      <alignment horizontal="center" vertical="center"/>
    </xf>
    <xf numFmtId="3" fontId="164" fillId="6" borderId="0" xfId="2" quotePrefix="1" applyNumberFormat="1" applyFont="1" applyFill="1" applyBorder="1" applyAlignment="1">
      <alignment horizontal="center" vertical="center"/>
    </xf>
    <xf numFmtId="0" fontId="164" fillId="3" borderId="26" xfId="2" applyFont="1" applyFill="1" applyBorder="1" applyAlignment="1">
      <alignment vertical="center" wrapText="1"/>
    </xf>
    <xf numFmtId="3" fontId="164" fillId="6" borderId="27" xfId="2" applyNumberFormat="1" applyFont="1" applyFill="1" applyBorder="1" applyAlignment="1">
      <alignment horizontal="center" vertical="center"/>
    </xf>
    <xf numFmtId="0" fontId="164" fillId="3" borderId="29" xfId="2" applyFont="1" applyFill="1" applyBorder="1"/>
    <xf numFmtId="3" fontId="164" fillId="6" borderId="16" xfId="2" applyNumberFormat="1" applyFont="1" applyFill="1" applyBorder="1" applyAlignment="1">
      <alignment horizontal="center" vertical="center"/>
    </xf>
    <xf numFmtId="3" fontId="164" fillId="6" borderId="17" xfId="2" applyNumberFormat="1" applyFont="1" applyFill="1" applyBorder="1" applyAlignment="1">
      <alignment horizontal="center" vertical="center"/>
    </xf>
    <xf numFmtId="3" fontId="164" fillId="87" borderId="18" xfId="2" applyNumberFormat="1" applyFont="1" applyFill="1" applyBorder="1" applyAlignment="1">
      <alignment horizontal="center" vertical="center"/>
    </xf>
    <xf numFmtId="0" fontId="164" fillId="3" borderId="21" xfId="2" applyFont="1" applyFill="1" applyBorder="1" applyAlignment="1">
      <alignment wrapText="1"/>
    </xf>
    <xf numFmtId="0" fontId="164" fillId="3" borderId="21" xfId="2" applyFont="1" applyFill="1" applyBorder="1" applyAlignment="1">
      <alignment vertical="center" wrapText="1"/>
    </xf>
    <xf numFmtId="3" fontId="164" fillId="6" borderId="10" xfId="2" quotePrefix="1" applyNumberFormat="1" applyFont="1" applyFill="1" applyBorder="1" applyAlignment="1">
      <alignment horizontal="center" vertical="center" wrapText="1"/>
    </xf>
    <xf numFmtId="0" fontId="299" fillId="3" borderId="0" xfId="888" applyFont="1" applyFill="1" applyAlignment="1">
      <alignment vertical="center"/>
    </xf>
    <xf numFmtId="0" fontId="179" fillId="3" borderId="95" xfId="888" applyFont="1" applyFill="1" applyBorder="1" applyAlignment="1">
      <alignment horizontal="center" vertical="center"/>
    </xf>
    <xf numFmtId="0" fontId="61" fillId="87" borderId="95" xfId="888" applyFont="1" applyFill="1" applyBorder="1" applyAlignment="1">
      <alignment horizontal="center" vertical="center" wrapText="1"/>
    </xf>
    <xf numFmtId="0" fontId="179" fillId="3" borderId="0" xfId="888" applyFont="1" applyFill="1" applyAlignment="1">
      <alignment horizontal="center"/>
    </xf>
    <xf numFmtId="0" fontId="180" fillId="3" borderId="0" xfId="888" applyFont="1" applyFill="1" applyAlignment="1">
      <alignment horizontal="center"/>
    </xf>
    <xf numFmtId="0" fontId="192" fillId="3" borderId="0" xfId="888" applyFont="1" applyFill="1" applyAlignment="1">
      <alignment horizontal="center"/>
    </xf>
    <xf numFmtId="0" fontId="179" fillId="3" borderId="95" xfId="888" applyFont="1" applyFill="1" applyBorder="1" applyAlignment="1">
      <alignment horizontal="center" vertical="center"/>
    </xf>
    <xf numFmtId="3" fontId="179" fillId="3" borderId="95" xfId="888" applyNumberFormat="1" applyFont="1" applyFill="1" applyBorder="1" applyAlignment="1">
      <alignment horizontal="center" vertical="center"/>
    </xf>
    <xf numFmtId="0" fontId="192" fillId="3" borderId="0" xfId="888" applyFont="1" applyFill="1" applyAlignment="1">
      <alignment horizontal="center"/>
    </xf>
    <xf numFmtId="0" fontId="192" fillId="78" borderId="0" xfId="888" applyFont="1" applyFill="1" applyAlignment="1">
      <alignment horizontal="center"/>
    </xf>
    <xf numFmtId="0" fontId="192" fillId="87" borderId="0" xfId="888" applyFont="1" applyFill="1" applyAlignment="1">
      <alignment horizontal="center"/>
    </xf>
    <xf numFmtId="0" fontId="192" fillId="6" borderId="0" xfId="888" applyFont="1" applyFill="1" applyAlignment="1">
      <alignment horizontal="center"/>
    </xf>
    <xf numFmtId="0" fontId="194" fillId="87" borderId="0" xfId="888" applyFont="1" applyFill="1" applyBorder="1" applyAlignment="1">
      <alignment horizontal="left" vertical="center" wrapText="1"/>
    </xf>
    <xf numFmtId="0" fontId="192" fillId="87" borderId="0" xfId="888" applyFont="1" applyFill="1" applyBorder="1" applyAlignment="1">
      <alignment horizontal="center" vertical="center" wrapText="1"/>
    </xf>
    <xf numFmtId="0" fontId="192" fillId="87" borderId="95" xfId="888" applyFont="1" applyFill="1" applyBorder="1" applyAlignment="1">
      <alignment horizontal="center" vertical="center"/>
    </xf>
    <xf numFmtId="3" fontId="192" fillId="87" borderId="95" xfId="888" applyNumberFormat="1" applyFont="1" applyFill="1" applyBorder="1" applyAlignment="1">
      <alignment horizontal="center" vertical="center"/>
    </xf>
    <xf numFmtId="0" fontId="192" fillId="87" borderId="0" xfId="888" applyFont="1" applyFill="1" applyBorder="1" applyAlignment="1">
      <alignment horizontal="center" vertical="center"/>
    </xf>
    <xf numFmtId="0" fontId="192" fillId="3" borderId="0" xfId="888" applyFont="1" applyFill="1" applyBorder="1" applyAlignment="1">
      <alignment horizontal="center" vertical="center"/>
    </xf>
    <xf numFmtId="0" fontId="192" fillId="3" borderId="95" xfId="888" applyFont="1" applyFill="1" applyBorder="1" applyAlignment="1">
      <alignment horizontal="center" vertical="center"/>
    </xf>
    <xf numFmtId="3" fontId="192" fillId="3" borderId="95" xfId="888" applyNumberFormat="1" applyFont="1" applyFill="1" applyBorder="1" applyAlignment="1">
      <alignment horizontal="center" vertical="center"/>
    </xf>
    <xf numFmtId="0" fontId="192" fillId="0" borderId="0" xfId="888" applyFont="1" applyBorder="1" applyAlignment="1">
      <alignment horizontal="center" vertical="center" wrapText="1"/>
    </xf>
    <xf numFmtId="0" fontId="192" fillId="0" borderId="95" xfId="888" applyFont="1" applyBorder="1" applyAlignment="1">
      <alignment horizontal="center" vertical="center"/>
    </xf>
    <xf numFmtId="3" fontId="192" fillId="0" borderId="95" xfId="888" applyNumberFormat="1" applyFont="1" applyBorder="1" applyAlignment="1">
      <alignment horizontal="center" vertical="center"/>
    </xf>
    <xf numFmtId="0" fontId="192" fillId="0" borderId="0" xfId="888" applyFont="1" applyBorder="1" applyAlignment="1">
      <alignment horizontal="center" vertical="center"/>
    </xf>
    <xf numFmtId="0" fontId="194" fillId="0" borderId="0" xfId="888" applyFont="1" applyBorder="1" applyAlignment="1">
      <alignment horizontal="left" vertical="center" wrapText="1"/>
    </xf>
    <xf numFmtId="3" fontId="192" fillId="3" borderId="0" xfId="888" applyNumberFormat="1" applyFont="1" applyFill="1" applyAlignment="1">
      <alignment horizontal="center"/>
    </xf>
    <xf numFmtId="0" fontId="226" fillId="3" borderId="0" xfId="888" applyFont="1" applyFill="1" applyAlignment="1"/>
    <xf numFmtId="0" fontId="226" fillId="0" borderId="0" xfId="888" applyFont="1" applyAlignment="1"/>
    <xf numFmtId="0" fontId="164" fillId="3" borderId="0" xfId="888" applyFont="1" applyFill="1" applyAlignment="1"/>
    <xf numFmtId="0" fontId="280" fillId="3" borderId="0" xfId="888" applyFont="1" applyFill="1" applyAlignment="1">
      <alignment vertical="center" wrapText="1"/>
    </xf>
    <xf numFmtId="0" fontId="266" fillId="3" borderId="0" xfId="888" applyFont="1" applyFill="1" applyAlignment="1">
      <alignment vertical="center" wrapText="1"/>
    </xf>
    <xf numFmtId="0" fontId="162" fillId="3" borderId="0" xfId="1" applyFont="1" applyFill="1" applyAlignment="1">
      <alignment horizontal="left" vertical="center" wrapText="1"/>
    </xf>
    <xf numFmtId="0" fontId="163" fillId="3" borderId="0" xfId="1" applyFont="1" applyFill="1" applyBorder="1" applyAlignment="1">
      <alignment horizontal="left"/>
    </xf>
    <xf numFmtId="0" fontId="271" fillId="3" borderId="0" xfId="888" applyFont="1" applyFill="1" applyBorder="1" applyAlignment="1">
      <alignment horizontal="center"/>
    </xf>
    <xf numFmtId="0" fontId="187" fillId="3" borderId="0" xfId="890" applyFont="1" applyFill="1" applyBorder="1" applyAlignment="1">
      <alignment horizontal="left" vertical="center"/>
    </xf>
    <xf numFmtId="0" fontId="289" fillId="3" borderId="0" xfId="890" applyFont="1" applyFill="1" applyBorder="1" applyAlignment="1">
      <alignment horizontal="center" vertical="center"/>
    </xf>
    <xf numFmtId="0" fontId="179" fillId="3" borderId="0" xfId="888" applyFont="1" applyFill="1" applyAlignment="1">
      <alignment horizontal="center"/>
    </xf>
    <xf numFmtId="3" fontId="179" fillId="93" borderId="115" xfId="888" quotePrefix="1" applyNumberFormat="1" applyFont="1" applyFill="1" applyBorder="1" applyAlignment="1">
      <alignment horizontal="center" vertical="center"/>
    </xf>
    <xf numFmtId="3" fontId="179" fillId="78" borderId="112" xfId="888" quotePrefix="1" applyNumberFormat="1" applyFont="1" applyFill="1" applyBorder="1" applyAlignment="1">
      <alignment horizontal="center" vertical="center"/>
    </xf>
    <xf numFmtId="0" fontId="319" fillId="3" borderId="0" xfId="1" applyFont="1" applyFill="1" applyBorder="1" applyAlignment="1">
      <alignment horizontal="left"/>
    </xf>
    <xf numFmtId="0" fontId="169" fillId="3" borderId="0" xfId="888" applyFont="1" applyFill="1" applyBorder="1" applyAlignment="1">
      <alignment horizontal="left" vertical="center"/>
    </xf>
    <xf numFmtId="0" fontId="321" fillId="95" borderId="0" xfId="888" applyFont="1" applyFill="1" applyAlignment="1">
      <alignment horizontal="center"/>
    </xf>
    <xf numFmtId="0" fontId="316" fillId="3" borderId="0" xfId="1" applyFont="1" applyFill="1" applyAlignment="1">
      <alignment wrapText="1"/>
    </xf>
    <xf numFmtId="3" fontId="264" fillId="96" borderId="124" xfId="2" applyNumberFormat="1" applyFont="1" applyFill="1" applyBorder="1" applyAlignment="1">
      <alignment horizontal="center" vertical="center"/>
    </xf>
    <xf numFmtId="0" fontId="201" fillId="83" borderId="84" xfId="886" applyFont="1" applyFill="1" applyBorder="1" applyAlignment="1" applyProtection="1">
      <alignment vertical="center"/>
      <protection hidden="1"/>
    </xf>
    <xf numFmtId="3" fontId="164" fillId="6" borderId="122" xfId="2" quotePrefix="1" applyNumberFormat="1" applyFont="1" applyFill="1" applyBorder="1" applyAlignment="1">
      <alignment horizontal="center" vertical="center"/>
    </xf>
    <xf numFmtId="3" fontId="179" fillId="93" borderId="83" xfId="888" quotePrefix="1" applyNumberFormat="1" applyFont="1" applyFill="1" applyBorder="1" applyAlignment="1">
      <alignment horizontal="center" vertical="center"/>
    </xf>
    <xf numFmtId="0" fontId="179" fillId="0" borderId="0" xfId="886" applyFont="1" applyAlignment="1">
      <alignment horizontal="center" vertical="center" wrapText="1"/>
    </xf>
    <xf numFmtId="0" fontId="180" fillId="0" borderId="0" xfId="886" applyFont="1" applyAlignment="1">
      <alignment horizontal="left" wrapText="1"/>
    </xf>
    <xf numFmtId="0" fontId="182" fillId="0" borderId="0" xfId="886" applyFont="1" applyBorder="1" applyAlignment="1" applyProtection="1">
      <alignment horizontal="center" vertical="top" wrapText="1"/>
      <protection hidden="1"/>
    </xf>
    <xf numFmtId="0" fontId="6" fillId="0" borderId="0" xfId="639" applyAlignment="1">
      <alignment wrapText="1"/>
    </xf>
    <xf numFmtId="0" fontId="194" fillId="0" borderId="0" xfId="639" applyFont="1" applyAlignment="1">
      <alignment horizontal="center" wrapText="1"/>
    </xf>
    <xf numFmtId="0" fontId="209" fillId="0" borderId="82" xfId="886" applyFont="1" applyBorder="1" applyAlignment="1" applyProtection="1">
      <alignment horizontal="left" vertical="center" wrapText="1"/>
      <protection hidden="1"/>
    </xf>
    <xf numFmtId="0" fontId="209" fillId="0" borderId="0" xfId="886" applyFont="1" applyBorder="1" applyAlignment="1" applyProtection="1">
      <alignment horizontal="left" vertical="center" wrapText="1"/>
      <protection hidden="1"/>
    </xf>
    <xf numFmtId="0" fontId="210" fillId="0" borderId="0" xfId="886" applyFont="1" applyFill="1" applyBorder="1" applyAlignment="1" applyProtection="1">
      <alignment horizontal="right" vertical="top" wrapText="1"/>
      <protection hidden="1"/>
    </xf>
    <xf numFmtId="0" fontId="211" fillId="0" borderId="0" xfId="887" applyFont="1" applyAlignment="1">
      <alignment horizontal="left" wrapText="1"/>
    </xf>
    <xf numFmtId="0" fontId="195" fillId="82" borderId="120" xfId="886" applyFont="1" applyFill="1" applyBorder="1" applyAlignment="1" applyProtection="1">
      <alignment horizontal="left" vertical="center" wrapText="1"/>
      <protection hidden="1"/>
    </xf>
    <xf numFmtId="0" fontId="195" fillId="82" borderId="121" xfId="886" applyFont="1" applyFill="1" applyBorder="1" applyAlignment="1" applyProtection="1">
      <alignment horizontal="left" vertical="center" wrapText="1"/>
      <protection hidden="1"/>
    </xf>
    <xf numFmtId="0" fontId="161" fillId="0" borderId="0" xfId="639" applyFont="1" applyAlignment="1">
      <alignment horizontal="left" vertical="center" wrapText="1"/>
    </xf>
    <xf numFmtId="0" fontId="6" fillId="62" borderId="0" xfId="639" applyFill="1" applyBorder="1" applyAlignment="1">
      <alignment horizontal="center"/>
    </xf>
    <xf numFmtId="0" fontId="187" fillId="0" borderId="87" xfId="639" applyFont="1" applyBorder="1" applyAlignment="1">
      <alignment horizontal="right"/>
    </xf>
    <xf numFmtId="0" fontId="218" fillId="85" borderId="87" xfId="639" applyFont="1" applyFill="1" applyBorder="1" applyAlignment="1">
      <alignment horizontal="center" vertical="center"/>
    </xf>
    <xf numFmtId="0" fontId="6" fillId="0" borderId="87" xfId="639" applyBorder="1" applyAlignment="1">
      <alignment horizontal="center" vertical="center"/>
    </xf>
    <xf numFmtId="0" fontId="61" fillId="62" borderId="0" xfId="639" applyFont="1" applyFill="1" applyBorder="1" applyAlignment="1">
      <alignment horizontal="left" vertical="center" wrapText="1"/>
    </xf>
    <xf numFmtId="0" fontId="179" fillId="3" borderId="0" xfId="888" quotePrefix="1" applyFont="1" applyFill="1" applyAlignment="1">
      <alignment horizontal="center"/>
    </xf>
    <xf numFmtId="0" fontId="179" fillId="92" borderId="0" xfId="888" quotePrefix="1" applyFont="1" applyFill="1" applyAlignment="1">
      <alignment horizontal="center"/>
    </xf>
    <xf numFmtId="0" fontId="242" fillId="95" borderId="0" xfId="888" applyFont="1" applyFill="1" applyAlignment="1">
      <alignment horizontal="center" vertical="center"/>
    </xf>
    <xf numFmtId="0" fontId="242" fillId="95" borderId="0" xfId="888" applyFont="1" applyFill="1" applyAlignment="1">
      <alignment horizontal="center" vertical="center" wrapText="1"/>
    </xf>
    <xf numFmtId="0" fontId="244" fillId="3" borderId="0" xfId="888" applyFont="1" applyFill="1" applyAlignment="1">
      <alignment horizontal="left" wrapText="1"/>
    </xf>
    <xf numFmtId="0" fontId="285" fillId="95" borderId="0" xfId="888" applyFont="1" applyFill="1" applyBorder="1" applyAlignment="1">
      <alignment horizontal="center"/>
    </xf>
    <xf numFmtId="0" fontId="285" fillId="95" borderId="87" xfId="888" applyFont="1" applyFill="1" applyBorder="1" applyAlignment="1">
      <alignment horizontal="center"/>
    </xf>
    <xf numFmtId="0" fontId="286" fillId="95" borderId="0" xfId="888" applyFont="1" applyFill="1" applyBorder="1" applyAlignment="1">
      <alignment horizontal="center"/>
    </xf>
    <xf numFmtId="0" fontId="180" fillId="3" borderId="0" xfId="888" quotePrefix="1" applyFont="1" applyFill="1" applyAlignment="1">
      <alignment horizontal="center"/>
    </xf>
    <xf numFmtId="0" fontId="180" fillId="3" borderId="0" xfId="888" applyFont="1" applyFill="1" applyAlignment="1">
      <alignment horizontal="center"/>
    </xf>
    <xf numFmtId="0" fontId="179" fillId="3" borderId="0" xfId="888" applyFont="1" applyFill="1" applyAlignment="1">
      <alignment horizontal="center"/>
    </xf>
    <xf numFmtId="0" fontId="179" fillId="5" borderId="0" xfId="888" quotePrefix="1" applyFont="1" applyFill="1" applyAlignment="1">
      <alignment horizontal="center"/>
    </xf>
    <xf numFmtId="0" fontId="288" fillId="3" borderId="0" xfId="888" applyFont="1" applyFill="1" applyAlignment="1">
      <alignment horizontal="center"/>
    </xf>
    <xf numFmtId="0" fontId="192" fillId="3" borderId="0" xfId="888" applyFont="1" applyFill="1" applyAlignment="1">
      <alignment horizontal="center"/>
    </xf>
    <xf numFmtId="0" fontId="265" fillId="3" borderId="0" xfId="888" applyFont="1" applyFill="1" applyAlignment="1">
      <alignment horizontal="center"/>
    </xf>
    <xf numFmtId="0" fontId="180" fillId="3" borderId="0" xfId="888" applyFont="1" applyFill="1" applyAlignment="1">
      <alignment horizontal="left" vertical="top" wrapText="1"/>
    </xf>
    <xf numFmtId="0" fontId="180" fillId="3" borderId="0" xfId="888" applyFont="1" applyFill="1" applyAlignment="1">
      <alignment horizontal="left" wrapText="1"/>
    </xf>
    <xf numFmtId="0" fontId="192" fillId="3" borderId="0" xfId="888" applyFont="1" applyFill="1" applyAlignment="1">
      <alignment horizontal="right"/>
    </xf>
    <xf numFmtId="0" fontId="220" fillId="3" borderId="0" xfId="888" applyFont="1" applyFill="1" applyAlignment="1">
      <alignment horizontal="center" vertical="center" wrapText="1"/>
    </xf>
    <xf numFmtId="0" fontId="285" fillId="95" borderId="0" xfId="888" applyFont="1" applyFill="1" applyAlignment="1">
      <alignment horizontal="center" vertical="center"/>
    </xf>
    <xf numFmtId="0" fontId="179" fillId="87" borderId="0" xfId="888" applyFont="1" applyFill="1" applyBorder="1" applyAlignment="1">
      <alignment horizontal="left" wrapText="1"/>
    </xf>
    <xf numFmtId="0" fontId="179" fillId="87" borderId="97" xfId="888" applyFont="1" applyFill="1" applyBorder="1" applyAlignment="1">
      <alignment horizontal="left" wrapText="1"/>
    </xf>
    <xf numFmtId="0" fontId="180" fillId="0" borderId="0" xfId="888" applyFont="1" applyAlignment="1">
      <alignment horizontal="center"/>
    </xf>
    <xf numFmtId="0" fontId="179" fillId="87" borderId="0" xfId="888" applyFont="1" applyFill="1" applyBorder="1" applyAlignment="1">
      <alignment horizontal="left" vertical="center" wrapText="1"/>
    </xf>
    <xf numFmtId="0" fontId="179" fillId="87" borderId="97" xfId="888" applyFont="1" applyFill="1" applyBorder="1" applyAlignment="1">
      <alignment horizontal="left" vertical="center" wrapText="1"/>
    </xf>
    <xf numFmtId="0" fontId="253" fillId="95" borderId="0" xfId="888" applyFont="1" applyFill="1" applyBorder="1" applyAlignment="1">
      <alignment horizontal="left"/>
    </xf>
    <xf numFmtId="0" fontId="179" fillId="3" borderId="95" xfId="888" applyFont="1" applyFill="1" applyBorder="1" applyAlignment="1">
      <alignment horizontal="center" vertical="center"/>
    </xf>
    <xf numFmtId="3" fontId="179" fillId="3" borderId="95" xfId="888" applyNumberFormat="1" applyFont="1" applyFill="1" applyBorder="1" applyAlignment="1">
      <alignment horizontal="center" vertical="center"/>
    </xf>
    <xf numFmtId="0" fontId="179" fillId="0" borderId="0" xfId="888" applyFont="1" applyFill="1" applyBorder="1" applyAlignment="1">
      <alignment horizontal="left" wrapText="1"/>
    </xf>
    <xf numFmtId="0" fontId="179" fillId="0" borderId="97" xfId="888" applyFont="1" applyFill="1" applyBorder="1" applyAlignment="1">
      <alignment horizontal="left" wrapText="1"/>
    </xf>
    <xf numFmtId="0" fontId="269" fillId="95" borderId="0" xfId="888" applyFont="1" applyFill="1" applyBorder="1" applyAlignment="1">
      <alignment horizontal="left" vertical="center"/>
    </xf>
    <xf numFmtId="0" fontId="269" fillId="95" borderId="0" xfId="888" applyFont="1" applyFill="1" applyBorder="1" applyAlignment="1">
      <alignment horizontal="left"/>
    </xf>
    <xf numFmtId="0" fontId="179" fillId="3" borderId="0" xfId="888" applyFont="1" applyFill="1" applyBorder="1" applyAlignment="1">
      <alignment horizontal="left" vertical="center" wrapText="1"/>
    </xf>
    <xf numFmtId="0" fontId="179" fillId="3" borderId="97" xfId="888" applyFont="1" applyFill="1" applyBorder="1" applyAlignment="1">
      <alignment horizontal="left" vertical="center" wrapText="1"/>
    </xf>
    <xf numFmtId="0" fontId="179" fillId="3" borderId="0" xfId="888" applyFont="1" applyFill="1" applyBorder="1" applyAlignment="1">
      <alignment horizontal="left" wrapText="1"/>
    </xf>
    <xf numFmtId="0" fontId="179" fillId="3" borderId="97" xfId="888" applyFont="1" applyFill="1" applyBorder="1" applyAlignment="1">
      <alignment horizontal="left" wrapText="1"/>
    </xf>
    <xf numFmtId="0" fontId="253" fillId="95" borderId="0" xfId="888" applyFont="1" applyFill="1" applyAlignment="1">
      <alignment horizontal="left"/>
    </xf>
    <xf numFmtId="0" fontId="186" fillId="3" borderId="0" xfId="888" quotePrefix="1" applyFont="1" applyFill="1" applyBorder="1" applyAlignment="1">
      <alignment horizontal="left" vertical="center" wrapText="1"/>
    </xf>
    <xf numFmtId="0" fontId="253" fillId="95" borderId="0" xfId="888" applyFont="1" applyFill="1" applyAlignment="1">
      <alignment horizontal="left" vertical="center" wrapText="1"/>
    </xf>
    <xf numFmtId="0" fontId="227" fillId="3" borderId="0" xfId="887" applyFont="1" applyFill="1" applyBorder="1" applyAlignment="1">
      <alignment horizontal="left" vertical="center" wrapText="1"/>
    </xf>
    <xf numFmtId="0" fontId="191" fillId="0" borderId="0" xfId="887" applyFont="1" applyBorder="1" applyAlignment="1">
      <alignment horizontal="left" vertical="center" wrapText="1"/>
    </xf>
    <xf numFmtId="0" fontId="180" fillId="62" borderId="0" xfId="888" applyFont="1" applyFill="1" applyBorder="1" applyAlignment="1">
      <alignment horizontal="left" wrapText="1"/>
    </xf>
    <xf numFmtId="0" fontId="180" fillId="0" borderId="0" xfId="886" applyFont="1" applyFill="1" applyBorder="1" applyAlignment="1" applyProtection="1">
      <protection hidden="1"/>
    </xf>
    <xf numFmtId="0" fontId="231" fillId="0" borderId="0" xfId="888" applyFont="1" applyAlignment="1">
      <alignment wrapText="1"/>
    </xf>
    <xf numFmtId="0" fontId="230" fillId="0" borderId="0" xfId="888" applyFont="1" applyAlignment="1">
      <alignment horizontal="left" wrapText="1"/>
    </xf>
    <xf numFmtId="0" fontId="236" fillId="0" borderId="87" xfId="888" applyFont="1" applyBorder="1" applyAlignment="1">
      <alignment horizontal="right" vertical="top"/>
    </xf>
    <xf numFmtId="0" fontId="235" fillId="86" borderId="80" xfId="887" applyFont="1" applyFill="1" applyBorder="1" applyAlignment="1">
      <alignment horizontal="center" vertical="center" wrapText="1"/>
    </xf>
    <xf numFmtId="0" fontId="235" fillId="86" borderId="0" xfId="887" applyFont="1" applyFill="1" applyBorder="1" applyAlignment="1">
      <alignment horizontal="center" vertical="center" wrapText="1"/>
    </xf>
    <xf numFmtId="3" fontId="191" fillId="3" borderId="86" xfId="887" applyNumberFormat="1" applyFont="1" applyFill="1" applyBorder="1" applyAlignment="1">
      <alignment horizontal="center" vertical="center"/>
    </xf>
    <xf numFmtId="3" fontId="191" fillId="3" borderId="83" xfId="887" applyNumberFormat="1" applyFont="1" applyFill="1" applyBorder="1" applyAlignment="1">
      <alignment horizontal="center" vertical="center"/>
    </xf>
    <xf numFmtId="0" fontId="200" fillId="3" borderId="0" xfId="887" quotePrefix="1" applyFont="1" applyFill="1" applyBorder="1" applyAlignment="1">
      <alignment horizontal="center" vertical="center" wrapText="1"/>
    </xf>
    <xf numFmtId="0" fontId="200" fillId="3" borderId="0" xfId="887" applyFont="1" applyFill="1" applyBorder="1" applyAlignment="1">
      <alignment horizontal="center" vertical="center" wrapText="1"/>
    </xf>
    <xf numFmtId="0" fontId="162" fillId="3" borderId="0" xfId="1" applyFont="1" applyFill="1" applyAlignment="1">
      <alignment horizontal="left" vertical="center" wrapText="1"/>
    </xf>
    <xf numFmtId="0" fontId="313" fillId="3" borderId="0" xfId="1" applyFont="1" applyFill="1" applyBorder="1" applyAlignment="1">
      <alignment horizontal="left"/>
    </xf>
    <xf numFmtId="0" fontId="186" fillId="6" borderId="5" xfId="2" applyFont="1" applyFill="1" applyBorder="1" applyAlignment="1">
      <alignment horizontal="center" vertical="center" textRotation="90"/>
    </xf>
    <xf numFmtId="0" fontId="186" fillId="6" borderId="12" xfId="2" applyFont="1" applyFill="1" applyBorder="1" applyAlignment="1">
      <alignment horizontal="center" vertical="center" textRotation="90"/>
    </xf>
    <xf numFmtId="0" fontId="186" fillId="6" borderId="9" xfId="2" applyFont="1" applyFill="1" applyBorder="1" applyAlignment="1">
      <alignment horizontal="center" vertical="center" textRotation="90"/>
    </xf>
    <xf numFmtId="0" fontId="186" fillId="78" borderId="15" xfId="2" applyFont="1" applyFill="1" applyBorder="1" applyAlignment="1">
      <alignment horizontal="center" vertical="center" textRotation="90"/>
    </xf>
    <xf numFmtId="0" fontId="186" fillId="78" borderId="22" xfId="2" applyFont="1" applyFill="1" applyBorder="1" applyAlignment="1">
      <alignment horizontal="center" vertical="center" textRotation="90"/>
    </xf>
    <xf numFmtId="0" fontId="186" fillId="78" borderId="25" xfId="2" applyFont="1" applyFill="1" applyBorder="1" applyAlignment="1">
      <alignment horizontal="center" vertical="center" textRotation="90"/>
    </xf>
    <xf numFmtId="0" fontId="186" fillId="78" borderId="27" xfId="2" applyFont="1" applyFill="1" applyBorder="1" applyAlignment="1">
      <alignment horizontal="center" vertical="center" textRotation="90"/>
    </xf>
    <xf numFmtId="0" fontId="164" fillId="3" borderId="0" xfId="888" applyFont="1" applyFill="1" applyAlignment="1">
      <alignment horizontal="left" wrapText="1"/>
    </xf>
    <xf numFmtId="0" fontId="164" fillId="3" borderId="0" xfId="1" applyFont="1" applyFill="1" applyBorder="1" applyAlignment="1">
      <alignment horizontal="left" vertical="center"/>
    </xf>
    <xf numFmtId="0" fontId="162" fillId="3" borderId="0" xfId="2" applyFont="1" applyFill="1" applyBorder="1" applyAlignment="1">
      <alignment horizontal="left"/>
    </xf>
    <xf numFmtId="0" fontId="163" fillId="3" borderId="0" xfId="1" applyFont="1" applyFill="1" applyAlignment="1">
      <alignment horizontal="left"/>
    </xf>
    <xf numFmtId="0" fontId="166" fillId="3" borderId="4" xfId="1" applyFont="1" applyFill="1" applyBorder="1" applyAlignment="1">
      <alignment horizontal="center" vertical="center" textRotation="90"/>
    </xf>
    <xf numFmtId="0" fontId="165" fillId="3" borderId="0" xfId="888" applyFont="1" applyFill="1" applyAlignment="1">
      <alignment horizontal="right"/>
    </xf>
    <xf numFmtId="0" fontId="61" fillId="62" borderId="0" xfId="639" applyFont="1" applyFill="1" applyBorder="1" applyAlignment="1">
      <alignment horizontal="left" vertical="center"/>
    </xf>
    <xf numFmtId="0" fontId="61" fillId="3" borderId="0" xfId="888" applyFont="1" applyFill="1" applyAlignment="1">
      <alignment horizontal="left" vertical="center"/>
    </xf>
    <xf numFmtId="0" fontId="286" fillId="3" borderId="0" xfId="888" applyFont="1" applyFill="1" applyBorder="1" applyAlignment="1">
      <alignment horizontal="center"/>
    </xf>
    <xf numFmtId="0" fontId="192" fillId="87" borderId="0" xfId="888" quotePrefix="1" applyFont="1" applyFill="1" applyAlignment="1">
      <alignment horizontal="center"/>
    </xf>
    <xf numFmtId="0" fontId="179" fillId="87" borderId="0" xfId="888" quotePrefix="1" applyFont="1" applyFill="1" applyAlignment="1">
      <alignment horizontal="center"/>
    </xf>
    <xf numFmtId="0" fontId="286" fillId="79" borderId="0" xfId="888" applyFont="1" applyFill="1" applyBorder="1" applyAlignment="1">
      <alignment horizontal="center"/>
    </xf>
    <xf numFmtId="0" fontId="179" fillId="3" borderId="0" xfId="888" quotePrefix="1" applyFont="1" applyFill="1" applyAlignment="1">
      <alignment horizontal="center" wrapText="1"/>
    </xf>
    <xf numFmtId="0" fontId="179" fillId="3" borderId="0" xfId="888" applyFont="1" applyFill="1" applyAlignment="1">
      <alignment horizontal="center" wrapText="1"/>
    </xf>
    <xf numFmtId="0" fontId="179" fillId="6" borderId="0" xfId="888" quotePrefix="1" applyFont="1" applyFill="1" applyAlignment="1">
      <alignment horizontal="center"/>
    </xf>
    <xf numFmtId="0" fontId="286" fillId="3" borderId="0" xfId="888" applyFont="1" applyFill="1" applyAlignment="1">
      <alignment horizontal="center"/>
    </xf>
    <xf numFmtId="0" fontId="285" fillId="79" borderId="0" xfId="888" applyFont="1" applyFill="1" applyBorder="1" applyAlignment="1">
      <alignment horizontal="center"/>
    </xf>
    <xf numFmtId="0" fontId="61" fillId="3" borderId="0" xfId="888" applyFont="1" applyFill="1" applyAlignment="1">
      <alignment horizontal="left" wrapText="1"/>
    </xf>
    <xf numFmtId="0" fontId="246" fillId="3" borderId="0" xfId="888" applyFont="1" applyFill="1" applyAlignment="1">
      <alignment horizontal="left"/>
    </xf>
    <xf numFmtId="0" fontId="280" fillId="3" borderId="0" xfId="888" applyFont="1" applyFill="1" applyAlignment="1">
      <alignment horizontal="center" vertical="center" wrapText="1"/>
    </xf>
    <xf numFmtId="0" fontId="266" fillId="3" borderId="0" xfId="888" applyFont="1" applyFill="1" applyAlignment="1">
      <alignment horizontal="center" vertical="center" wrapText="1"/>
    </xf>
    <xf numFmtId="0" fontId="192" fillId="90" borderId="0" xfId="888" applyFont="1" applyFill="1" applyAlignment="1">
      <alignment horizontal="center" vertical="center"/>
    </xf>
    <xf numFmtId="0" fontId="192" fillId="90" borderId="0" xfId="888" applyFont="1" applyFill="1" applyAlignment="1">
      <alignment horizontal="center" vertical="center" wrapText="1"/>
    </xf>
    <xf numFmtId="0" fontId="194" fillId="90" borderId="0" xfId="888" applyFont="1" applyFill="1" applyAlignment="1">
      <alignment horizontal="center" vertical="center" wrapText="1"/>
    </xf>
    <xf numFmtId="0" fontId="61" fillId="3" borderId="0" xfId="888" applyFont="1" applyFill="1" applyAlignment="1">
      <alignment vertical="top" wrapText="1"/>
    </xf>
    <xf numFmtId="0" fontId="267" fillId="3" borderId="0" xfId="888" applyFont="1" applyFill="1" applyAlignment="1">
      <alignment horizontal="left" vertical="top" wrapText="1"/>
    </xf>
    <xf numFmtId="0" fontId="192" fillId="3" borderId="0" xfId="888" applyFont="1" applyFill="1" applyAlignment="1">
      <alignment horizontal="left"/>
    </xf>
    <xf numFmtId="0" fontId="186" fillId="87" borderId="0" xfId="888" applyFont="1" applyFill="1" applyBorder="1" applyAlignment="1">
      <alignment horizontal="left" wrapText="1"/>
    </xf>
    <xf numFmtId="0" fontId="186" fillId="87" borderId="97" xfId="888" applyFont="1" applyFill="1" applyBorder="1" applyAlignment="1">
      <alignment horizontal="left" wrapText="1"/>
    </xf>
    <xf numFmtId="0" fontId="220" fillId="90" borderId="0" xfId="888" applyFont="1" applyFill="1" applyBorder="1" applyAlignment="1">
      <alignment horizontal="left"/>
    </xf>
    <xf numFmtId="0" fontId="220" fillId="90" borderId="0" xfId="888" applyFont="1" applyFill="1" applyAlignment="1">
      <alignment horizontal="left"/>
    </xf>
    <xf numFmtId="0" fontId="179" fillId="0" borderId="0" xfId="888" applyFont="1" applyBorder="1" applyAlignment="1">
      <alignment horizontal="left" vertical="center" wrapText="1"/>
    </xf>
    <xf numFmtId="0" fontId="186" fillId="3" borderId="0" xfId="888" applyFont="1" applyFill="1" applyBorder="1" applyAlignment="1">
      <alignment horizontal="left" wrapText="1"/>
    </xf>
    <xf numFmtId="0" fontId="186" fillId="3" borderId="97" xfId="888" applyFont="1" applyFill="1" applyBorder="1" applyAlignment="1">
      <alignment horizontal="left" wrapText="1"/>
    </xf>
    <xf numFmtId="0" fontId="186" fillId="90" borderId="0" xfId="888" applyFont="1" applyFill="1" applyBorder="1" applyAlignment="1">
      <alignment horizontal="left" vertical="center"/>
    </xf>
    <xf numFmtId="0" fontId="289" fillId="90" borderId="0" xfId="888" applyFont="1" applyFill="1" applyAlignment="1">
      <alignment horizontal="center" vertical="center"/>
    </xf>
    <xf numFmtId="0" fontId="186" fillId="90" borderId="0" xfId="888" applyFont="1" applyFill="1" applyBorder="1" applyAlignment="1">
      <alignment horizontal="left"/>
    </xf>
    <xf numFmtId="0" fontId="180" fillId="92" borderId="0" xfId="888" quotePrefix="1" applyFont="1" applyFill="1" applyAlignment="1">
      <alignment horizontal="center"/>
    </xf>
    <xf numFmtId="0" fontId="242" fillId="94" borderId="0" xfId="888" applyFont="1" applyFill="1" applyAlignment="1">
      <alignment horizontal="center" vertical="center" wrapText="1"/>
    </xf>
    <xf numFmtId="0" fontId="285" fillId="94" borderId="0" xfId="888" applyFont="1" applyFill="1" applyBorder="1" applyAlignment="1">
      <alignment horizontal="center"/>
    </xf>
    <xf numFmtId="0" fontId="285" fillId="94" borderId="87" xfId="888" applyFont="1" applyFill="1" applyBorder="1" applyAlignment="1">
      <alignment horizontal="center"/>
    </xf>
    <xf numFmtId="0" fontId="241" fillId="94" borderId="80" xfId="888" applyFont="1" applyFill="1" applyBorder="1" applyAlignment="1">
      <alignment horizontal="center"/>
    </xf>
    <xf numFmtId="0" fontId="241" fillId="94" borderId="0" xfId="888" applyFont="1" applyFill="1" applyBorder="1" applyAlignment="1">
      <alignment horizontal="center"/>
    </xf>
    <xf numFmtId="0" fontId="242" fillId="94" borderId="0" xfId="888" applyFont="1" applyFill="1" applyAlignment="1">
      <alignment horizontal="center" vertical="center"/>
    </xf>
    <xf numFmtId="0" fontId="300" fillId="94" borderId="0" xfId="888" applyFont="1" applyFill="1" applyAlignment="1">
      <alignment horizontal="center" vertical="center" wrapText="1"/>
    </xf>
    <xf numFmtId="0" fontId="285" fillId="94" borderId="0" xfId="888" applyFont="1" applyFill="1" applyAlignment="1">
      <alignment horizontal="center" vertical="center"/>
    </xf>
    <xf numFmtId="0" fontId="269" fillId="94" borderId="0" xfId="888" applyFont="1" applyFill="1" applyBorder="1" applyAlignment="1">
      <alignment horizontal="left"/>
    </xf>
    <xf numFmtId="0" fontId="253" fillId="94" borderId="0" xfId="888" applyFont="1" applyFill="1" applyBorder="1" applyAlignment="1">
      <alignment horizontal="left"/>
    </xf>
    <xf numFmtId="0" fontId="226" fillId="3" borderId="0" xfId="888" applyFont="1" applyFill="1" applyBorder="1" applyAlignment="1">
      <alignment horizontal="left" wrapText="1"/>
    </xf>
    <xf numFmtId="0" fontId="269" fillId="94" borderId="0" xfId="888" applyFont="1" applyFill="1" applyBorder="1" applyAlignment="1">
      <alignment horizontal="left" vertical="center"/>
    </xf>
    <xf numFmtId="0" fontId="226" fillId="3" borderId="0" xfId="888" applyFont="1" applyFill="1" applyBorder="1" applyAlignment="1">
      <alignment horizontal="left" vertical="center" wrapText="1"/>
    </xf>
    <xf numFmtId="0" fontId="226" fillId="3" borderId="0" xfId="888" applyFont="1" applyFill="1" applyAlignment="1">
      <alignment horizontal="left" wrapText="1"/>
    </xf>
    <xf numFmtId="0" fontId="269" fillId="94" borderId="0" xfId="888" applyFont="1" applyFill="1" applyAlignment="1">
      <alignment horizontal="center" vertical="center" wrapText="1"/>
    </xf>
    <xf numFmtId="0" fontId="192" fillId="78" borderId="0" xfId="888" applyFont="1" applyFill="1" applyAlignment="1">
      <alignment horizontal="center"/>
    </xf>
    <xf numFmtId="0" fontId="192" fillId="87" borderId="0" xfId="888" applyFont="1" applyFill="1" applyAlignment="1">
      <alignment horizontal="center"/>
    </xf>
    <xf numFmtId="0" fontId="254" fillId="78" borderId="0" xfId="888" applyFont="1" applyFill="1" applyAlignment="1">
      <alignment horizontal="center"/>
    </xf>
    <xf numFmtId="0" fontId="254" fillId="6" borderId="0" xfId="888" quotePrefix="1" applyFont="1" applyFill="1" applyAlignment="1">
      <alignment horizontal="center"/>
    </xf>
    <xf numFmtId="0" fontId="254" fillId="6" borderId="0" xfId="888" applyFont="1" applyFill="1" applyAlignment="1">
      <alignment horizontal="center"/>
    </xf>
    <xf numFmtId="0" fontId="192" fillId="6" borderId="0" xfId="888" applyFont="1" applyFill="1" applyAlignment="1">
      <alignment horizontal="center"/>
    </xf>
    <xf numFmtId="0" fontId="253" fillId="86" borderId="0" xfId="888" applyFont="1" applyFill="1" applyBorder="1" applyAlignment="1">
      <alignment horizontal="center"/>
    </xf>
    <xf numFmtId="0" fontId="253" fillId="86" borderId="94" xfId="888" applyFont="1" applyFill="1" applyBorder="1" applyAlignment="1">
      <alignment horizontal="center"/>
    </xf>
    <xf numFmtId="0" fontId="253" fillId="86" borderId="0" xfId="888" applyFont="1" applyFill="1" applyAlignment="1">
      <alignment horizontal="center"/>
    </xf>
    <xf numFmtId="0" fontId="269" fillId="94" borderId="0" xfId="888" applyFont="1" applyFill="1" applyAlignment="1">
      <alignment horizontal="center" vertical="center"/>
    </xf>
    <xf numFmtId="0" fontId="250" fillId="86" borderId="0" xfId="888" applyFont="1" applyFill="1" applyAlignment="1">
      <alignment horizontal="center" vertical="center" wrapText="1"/>
    </xf>
    <xf numFmtId="0" fontId="251" fillId="86" borderId="0" xfId="888" applyFont="1" applyFill="1" applyAlignment="1">
      <alignment horizontal="center" vertical="center" wrapText="1"/>
    </xf>
    <xf numFmtId="0" fontId="250" fillId="86" borderId="0" xfId="888" applyFont="1" applyFill="1" applyAlignment="1">
      <alignment horizontal="center" vertical="center"/>
    </xf>
    <xf numFmtId="0" fontId="250" fillId="3" borderId="0" xfId="888" quotePrefix="1" applyFont="1" applyFill="1" applyBorder="1" applyAlignment="1">
      <alignment horizontal="left" vertical="center"/>
    </xf>
    <xf numFmtId="0" fontId="194" fillId="87" borderId="0" xfId="888" applyFont="1" applyFill="1" applyBorder="1" applyAlignment="1">
      <alignment horizontal="left" vertical="center" wrapText="1"/>
    </xf>
    <xf numFmtId="0" fontId="257" fillId="87" borderId="0" xfId="888" applyFont="1" applyFill="1" applyBorder="1" applyAlignment="1">
      <alignment horizontal="left" wrapText="1"/>
    </xf>
    <xf numFmtId="0" fontId="192" fillId="87" borderId="0" xfId="888" applyFont="1" applyFill="1" applyBorder="1" applyAlignment="1">
      <alignment horizontal="center" vertical="center" wrapText="1"/>
    </xf>
    <xf numFmtId="0" fontId="192" fillId="87" borderId="95" xfId="888" applyFont="1" applyFill="1" applyBorder="1" applyAlignment="1">
      <alignment horizontal="center" vertical="center"/>
    </xf>
    <xf numFmtId="3" fontId="192" fillId="87" borderId="95" xfId="888" applyNumberFormat="1" applyFont="1" applyFill="1" applyBorder="1" applyAlignment="1">
      <alignment horizontal="center" vertical="center"/>
    </xf>
    <xf numFmtId="3" fontId="192" fillId="87" borderId="0" xfId="888" applyNumberFormat="1" applyFont="1" applyFill="1" applyBorder="1" applyAlignment="1">
      <alignment horizontal="center" vertical="center"/>
    </xf>
    <xf numFmtId="0" fontId="192" fillId="87" borderId="0" xfId="888" applyFont="1" applyFill="1" applyBorder="1" applyAlignment="1">
      <alignment horizontal="center" vertical="center"/>
    </xf>
    <xf numFmtId="0" fontId="192" fillId="3" borderId="0" xfId="888" applyFont="1" applyFill="1" applyBorder="1" applyAlignment="1">
      <alignment horizontal="center" vertical="center"/>
    </xf>
    <xf numFmtId="0" fontId="194" fillId="87" borderId="35" xfId="888" applyFont="1" applyFill="1" applyBorder="1" applyAlignment="1">
      <alignment horizontal="left" vertical="center" wrapText="1"/>
    </xf>
    <xf numFmtId="0" fontId="257" fillId="87" borderId="35" xfId="888" applyFont="1" applyFill="1" applyBorder="1" applyAlignment="1">
      <alignment horizontal="left" wrapText="1"/>
    </xf>
    <xf numFmtId="0" fontId="192" fillId="87" borderId="97" xfId="888" applyFont="1" applyFill="1" applyBorder="1" applyAlignment="1">
      <alignment horizontal="center" vertical="center"/>
    </xf>
    <xf numFmtId="0" fontId="192" fillId="87" borderId="105" xfId="888" applyFont="1" applyFill="1" applyBorder="1" applyAlignment="1">
      <alignment horizontal="center" vertical="center"/>
    </xf>
    <xf numFmtId="0" fontId="192" fillId="87" borderId="104" xfId="888" applyFont="1" applyFill="1" applyBorder="1" applyAlignment="1">
      <alignment horizontal="center" vertical="center"/>
    </xf>
    <xf numFmtId="0" fontId="192" fillId="87" borderId="35" xfId="888" applyFont="1" applyFill="1" applyBorder="1" applyAlignment="1">
      <alignment horizontal="center" vertical="center"/>
    </xf>
    <xf numFmtId="0" fontId="194" fillId="3" borderId="0" xfId="888" applyFont="1" applyFill="1" applyBorder="1" applyAlignment="1">
      <alignment horizontal="left" vertical="center" wrapText="1"/>
    </xf>
    <xf numFmtId="0" fontId="257" fillId="3" borderId="0" xfId="888" applyFont="1" applyFill="1" applyBorder="1" applyAlignment="1">
      <alignment horizontal="left" wrapText="1"/>
    </xf>
    <xf numFmtId="0" fontId="192" fillId="3" borderId="97" xfId="888" applyFont="1" applyFill="1" applyBorder="1" applyAlignment="1">
      <alignment horizontal="center" vertical="center"/>
    </xf>
    <xf numFmtId="0" fontId="192" fillId="3" borderId="95" xfId="888" applyFont="1" applyFill="1" applyBorder="1" applyAlignment="1">
      <alignment horizontal="center" vertical="center"/>
    </xf>
    <xf numFmtId="3" fontId="192" fillId="3" borderId="95" xfId="888" applyNumberFormat="1" applyFont="1" applyFill="1" applyBorder="1" applyAlignment="1">
      <alignment horizontal="center" vertical="center"/>
    </xf>
    <xf numFmtId="3" fontId="192" fillId="3" borderId="96" xfId="888" applyNumberFormat="1" applyFont="1" applyFill="1" applyBorder="1" applyAlignment="1">
      <alignment horizontal="center" vertical="center"/>
    </xf>
    <xf numFmtId="0" fontId="192" fillId="3" borderId="96" xfId="888" applyFont="1" applyFill="1" applyBorder="1" applyAlignment="1">
      <alignment horizontal="center" vertical="center"/>
    </xf>
    <xf numFmtId="0" fontId="192" fillId="3" borderId="0" xfId="888" applyFont="1" applyFill="1" applyBorder="1" applyAlignment="1">
      <alignment horizontal="center" vertical="center" wrapText="1"/>
    </xf>
    <xf numFmtId="0" fontId="194" fillId="3" borderId="35" xfId="888" applyFont="1" applyFill="1" applyBorder="1" applyAlignment="1">
      <alignment horizontal="left" vertical="center" wrapText="1"/>
    </xf>
    <xf numFmtId="0" fontId="257" fillId="3" borderId="35" xfId="888" applyFont="1" applyFill="1" applyBorder="1" applyAlignment="1">
      <alignment horizontal="left" wrapText="1"/>
    </xf>
    <xf numFmtId="0" fontId="192" fillId="0" borderId="0" xfId="888" applyFont="1" applyBorder="1" applyAlignment="1">
      <alignment horizontal="center" vertical="center" wrapText="1"/>
    </xf>
    <xf numFmtId="0" fontId="192" fillId="0" borderId="35" xfId="888" applyFont="1" applyBorder="1" applyAlignment="1">
      <alignment horizontal="center" vertical="center" wrapText="1"/>
    </xf>
    <xf numFmtId="0" fontId="192" fillId="0" borderId="95" xfId="888" applyFont="1" applyBorder="1" applyAlignment="1">
      <alignment horizontal="center" vertical="center"/>
    </xf>
    <xf numFmtId="0" fontId="192" fillId="0" borderId="104" xfId="888" applyFont="1" applyBorder="1" applyAlignment="1">
      <alignment horizontal="center" vertical="center"/>
    </xf>
    <xf numFmtId="3" fontId="192" fillId="0" borderId="95" xfId="888" applyNumberFormat="1" applyFont="1" applyBorder="1" applyAlignment="1">
      <alignment horizontal="center" vertical="center"/>
    </xf>
    <xf numFmtId="3" fontId="192" fillId="0" borderId="0" xfId="888" applyNumberFormat="1" applyFont="1" applyBorder="1" applyAlignment="1">
      <alignment horizontal="center" vertical="center"/>
    </xf>
    <xf numFmtId="0" fontId="192" fillId="0" borderId="35" xfId="888" applyFont="1" applyBorder="1" applyAlignment="1">
      <alignment horizontal="center" vertical="center"/>
    </xf>
    <xf numFmtId="0" fontId="192" fillId="0" borderId="0" xfId="888" applyFont="1" applyBorder="1" applyAlignment="1">
      <alignment horizontal="left" vertical="center" wrapText="1"/>
    </xf>
    <xf numFmtId="0" fontId="194" fillId="0" borderId="0" xfId="888" applyFont="1" applyBorder="1" applyAlignment="1">
      <alignment horizontal="left" vertical="center" wrapText="1"/>
    </xf>
    <xf numFmtId="0" fontId="257" fillId="0" borderId="102" xfId="888" applyFont="1" applyBorder="1" applyAlignment="1">
      <alignment horizontal="left" wrapText="1"/>
    </xf>
    <xf numFmtId="0" fontId="192" fillId="0" borderId="0" xfId="888" applyFont="1" applyBorder="1" applyAlignment="1">
      <alignment horizontal="center" vertical="center"/>
    </xf>
    <xf numFmtId="0" fontId="253" fillId="89" borderId="0" xfId="888" applyFont="1" applyFill="1" applyAlignment="1">
      <alignment horizontal="left"/>
    </xf>
    <xf numFmtId="0" fontId="257" fillId="0" borderId="103" xfId="888" quotePrefix="1" applyFont="1" applyBorder="1" applyAlignment="1">
      <alignment horizontal="left"/>
    </xf>
    <xf numFmtId="0" fontId="257" fillId="87" borderId="101" xfId="888" applyFont="1" applyFill="1" applyBorder="1" applyAlignment="1">
      <alignment horizontal="left" vertical="center" wrapText="1"/>
    </xf>
    <xf numFmtId="0" fontId="257" fillId="87" borderId="0" xfId="888" applyFont="1" applyFill="1" applyBorder="1" applyAlignment="1">
      <alignment horizontal="left" vertical="center" wrapText="1"/>
    </xf>
    <xf numFmtId="0" fontId="257" fillId="0" borderId="0" xfId="888" applyFont="1" applyBorder="1" applyAlignment="1">
      <alignment horizontal="left" vertical="center" wrapText="1"/>
    </xf>
    <xf numFmtId="0" fontId="257" fillId="87" borderId="97" xfId="888" applyFont="1" applyFill="1" applyBorder="1" applyAlignment="1">
      <alignment horizontal="left" wrapText="1"/>
    </xf>
    <xf numFmtId="0" fontId="257" fillId="3" borderId="97" xfId="888" applyFont="1" applyFill="1" applyBorder="1" applyAlignment="1">
      <alignment horizontal="left" wrapText="1"/>
    </xf>
    <xf numFmtId="0" fontId="253" fillId="89" borderId="0" xfId="888" applyFont="1" applyFill="1" applyBorder="1" applyAlignment="1">
      <alignment horizontal="left"/>
    </xf>
    <xf numFmtId="0" fontId="164" fillId="3" borderId="0" xfId="888" applyFont="1" applyFill="1" applyAlignment="1">
      <alignment horizontal="left"/>
    </xf>
    <xf numFmtId="0" fontId="253" fillId="86" borderId="0" xfId="888" applyFont="1" applyFill="1" applyBorder="1" applyAlignment="1">
      <alignment horizontal="left"/>
    </xf>
    <xf numFmtId="0" fontId="192" fillId="3" borderId="96" xfId="888" applyFont="1" applyFill="1" applyBorder="1" applyAlignment="1">
      <alignment horizontal="center"/>
    </xf>
    <xf numFmtId="0" fontId="192" fillId="3" borderId="97" xfId="888" applyFont="1" applyFill="1" applyBorder="1" applyAlignment="1">
      <alignment horizontal="center"/>
    </xf>
    <xf numFmtId="3" fontId="192" fillId="87" borderId="96" xfId="888" applyNumberFormat="1" applyFont="1" applyFill="1" applyBorder="1" applyAlignment="1">
      <alignment horizontal="center"/>
    </xf>
    <xf numFmtId="3" fontId="192" fillId="87" borderId="0" xfId="888" applyNumberFormat="1" applyFont="1" applyFill="1" applyBorder="1" applyAlignment="1">
      <alignment horizontal="center"/>
    </xf>
    <xf numFmtId="3" fontId="192" fillId="3" borderId="98" xfId="888" applyNumberFormat="1" applyFont="1" applyFill="1" applyBorder="1" applyAlignment="1">
      <alignment horizontal="center" vertical="center"/>
    </xf>
    <xf numFmtId="3" fontId="192" fillId="3" borderId="99" xfId="888" applyNumberFormat="1" applyFont="1" applyFill="1" applyBorder="1" applyAlignment="1">
      <alignment horizontal="center" vertical="center"/>
    </xf>
    <xf numFmtId="3" fontId="192" fillId="3" borderId="100" xfId="888" applyNumberFormat="1" applyFont="1" applyFill="1" applyBorder="1" applyAlignment="1">
      <alignment horizontal="center" vertical="center"/>
    </xf>
    <xf numFmtId="3" fontId="192" fillId="87" borderId="0" xfId="888" applyNumberFormat="1" applyFont="1" applyFill="1" applyAlignment="1">
      <alignment horizontal="center"/>
    </xf>
    <xf numFmtId="3" fontId="192" fillId="87" borderId="98" xfId="888" applyNumberFormat="1" applyFont="1" applyFill="1" applyBorder="1" applyAlignment="1">
      <alignment horizontal="center" vertical="center"/>
    </xf>
    <xf numFmtId="3" fontId="192" fillId="87" borderId="99" xfId="888" applyNumberFormat="1" applyFont="1" applyFill="1" applyBorder="1" applyAlignment="1">
      <alignment horizontal="center" vertical="center"/>
    </xf>
    <xf numFmtId="3" fontId="192" fillId="87" borderId="100" xfId="888" applyNumberFormat="1" applyFont="1" applyFill="1" applyBorder="1" applyAlignment="1">
      <alignment horizontal="center" vertical="center"/>
    </xf>
    <xf numFmtId="3" fontId="192" fillId="3" borderId="96" xfId="888" applyNumberFormat="1" applyFont="1" applyFill="1" applyBorder="1" applyAlignment="1">
      <alignment horizontal="center"/>
    </xf>
    <xf numFmtId="3" fontId="192" fillId="3" borderId="0" xfId="888" applyNumberFormat="1" applyFont="1" applyFill="1" applyAlignment="1">
      <alignment horizontal="center"/>
    </xf>
    <xf numFmtId="3" fontId="192" fillId="3" borderId="96" xfId="888" applyNumberFormat="1" applyFont="1" applyFill="1" applyBorder="1" applyAlignment="1">
      <alignment horizontal="center" vertical="center" wrapText="1"/>
    </xf>
    <xf numFmtId="3" fontId="192" fillId="3" borderId="0" xfId="888" applyNumberFormat="1" applyFont="1" applyFill="1" applyBorder="1" applyAlignment="1">
      <alignment horizontal="center" vertical="center" wrapText="1"/>
    </xf>
    <xf numFmtId="0" fontId="163" fillId="3" borderId="0" xfId="1" applyFont="1" applyFill="1" applyBorder="1" applyAlignment="1">
      <alignment horizontal="left"/>
    </xf>
    <xf numFmtId="0" fontId="186" fillId="3" borderId="5" xfId="2" applyFont="1" applyFill="1" applyBorder="1" applyAlignment="1">
      <alignment horizontal="center" vertical="center" textRotation="90"/>
    </xf>
    <xf numFmtId="0" fontId="186" fillId="3" borderId="12" xfId="2" applyFont="1" applyFill="1" applyBorder="1" applyAlignment="1">
      <alignment horizontal="center" vertical="center" textRotation="90"/>
    </xf>
    <xf numFmtId="0" fontId="186" fillId="5" borderId="15" xfId="2" applyFont="1" applyFill="1" applyBorder="1" applyAlignment="1">
      <alignment horizontal="center" vertical="center" textRotation="90" wrapText="1"/>
    </xf>
    <xf numFmtId="0" fontId="186" fillId="5" borderId="9" xfId="2" applyFont="1" applyFill="1" applyBorder="1" applyAlignment="1">
      <alignment horizontal="center" vertical="center" textRotation="90" wrapText="1"/>
    </xf>
    <xf numFmtId="0" fontId="186" fillId="5" borderId="12" xfId="2" applyFont="1" applyFill="1" applyBorder="1" applyAlignment="1">
      <alignment horizontal="center" vertical="center" textRotation="90" wrapText="1"/>
    </xf>
    <xf numFmtId="0" fontId="186" fillId="78" borderId="15" xfId="2" applyFont="1" applyFill="1" applyBorder="1" applyAlignment="1">
      <alignment horizontal="center" vertical="center" textRotation="90" wrapText="1"/>
    </xf>
    <xf numFmtId="0" fontId="186" fillId="78" borderId="12" xfId="2" applyFont="1" applyFill="1" applyBorder="1" applyAlignment="1">
      <alignment horizontal="center" vertical="center" textRotation="90" wrapText="1"/>
    </xf>
    <xf numFmtId="0" fontId="226" fillId="3" borderId="0" xfId="1" applyFont="1" applyFill="1" applyAlignment="1">
      <alignment horizontal="left" vertical="center" wrapText="1"/>
    </xf>
    <xf numFmtId="0" fontId="226" fillId="3" borderId="0" xfId="1" applyFont="1" applyFill="1" applyAlignment="1">
      <alignment horizontal="left" vertical="center"/>
    </xf>
    <xf numFmtId="0" fontId="289" fillId="3" borderId="0" xfId="888" applyFont="1" applyFill="1" applyBorder="1" applyAlignment="1">
      <alignment horizontal="center" vertical="center" textRotation="90"/>
    </xf>
    <xf numFmtId="0" fontId="186" fillId="3" borderId="0" xfId="888" applyFont="1" applyFill="1" applyBorder="1" applyAlignment="1">
      <alignment horizontal="center" vertical="center" textRotation="90" wrapText="1"/>
    </xf>
    <xf numFmtId="0" fontId="186" fillId="3" borderId="0" xfId="888" applyFont="1" applyFill="1" applyBorder="1" applyAlignment="1">
      <alignment horizontal="center" vertical="center" textRotation="90"/>
    </xf>
    <xf numFmtId="0" fontId="289" fillId="3" borderId="0" xfId="890" applyFont="1" applyFill="1" applyBorder="1" applyAlignment="1">
      <alignment horizontal="center" vertical="center"/>
    </xf>
    <xf numFmtId="0" fontId="289" fillId="3" borderId="0" xfId="890" applyFont="1" applyFill="1" applyBorder="1" applyAlignment="1">
      <alignment horizontal="left" vertical="center"/>
    </xf>
    <xf numFmtId="0" fontId="61" fillId="3" borderId="0" xfId="888" applyFont="1" applyFill="1" applyBorder="1" applyAlignment="1">
      <alignment horizontal="left" vertical="center"/>
    </xf>
    <xf numFmtId="0" fontId="61" fillId="3" borderId="82" xfId="888" applyFont="1" applyFill="1" applyBorder="1" applyAlignment="1">
      <alignment horizontal="left" vertical="center"/>
    </xf>
    <xf numFmtId="0" fontId="61" fillId="0" borderId="0" xfId="886" applyFont="1" applyFill="1" applyBorder="1" applyAlignment="1" applyProtection="1">
      <alignment wrapText="1"/>
      <protection hidden="1"/>
    </xf>
    <xf numFmtId="0" fontId="272" fillId="62" borderId="0" xfId="888" applyFont="1" applyFill="1" applyBorder="1" applyAlignment="1">
      <alignment horizontal="center"/>
    </xf>
    <xf numFmtId="0" fontId="271" fillId="3" borderId="0" xfId="888" applyFont="1" applyFill="1" applyBorder="1" applyAlignment="1">
      <alignment horizontal="center"/>
    </xf>
    <xf numFmtId="0" fontId="187" fillId="3" borderId="0" xfId="890" applyFont="1" applyFill="1" applyBorder="1" applyAlignment="1">
      <alignment horizontal="left" vertical="center"/>
    </xf>
    <xf numFmtId="0" fontId="186" fillId="78" borderId="9" xfId="2" applyFont="1" applyFill="1" applyBorder="1" applyAlignment="1">
      <alignment horizontal="center" vertical="center" textRotation="90" wrapText="1"/>
    </xf>
    <xf numFmtId="0" fontId="289" fillId="3" borderId="5" xfId="2" applyFont="1" applyFill="1" applyBorder="1" applyAlignment="1">
      <alignment horizontal="center" vertical="center" textRotation="90"/>
    </xf>
    <xf numFmtId="0" fontId="289" fillId="3" borderId="9" xfId="2" applyFont="1" applyFill="1" applyBorder="1" applyAlignment="1">
      <alignment horizontal="center" vertical="center" textRotation="90"/>
    </xf>
    <xf numFmtId="0" fontId="289" fillId="3" borderId="12" xfId="2" applyFont="1" applyFill="1" applyBorder="1" applyAlignment="1">
      <alignment horizontal="center" vertical="center" textRotation="90"/>
    </xf>
    <xf numFmtId="0" fontId="161" fillId="3" borderId="0" xfId="1" applyFont="1" applyFill="1" applyAlignment="1">
      <alignment horizontal="left" wrapText="1"/>
    </xf>
    <xf numFmtId="0" fontId="161" fillId="3" borderId="0" xfId="1" applyFont="1" applyFill="1" applyAlignment="1">
      <alignment horizontal="left"/>
    </xf>
    <xf numFmtId="0" fontId="165" fillId="3" borderId="4" xfId="1" applyFont="1" applyFill="1" applyBorder="1" applyAlignment="1">
      <alignment horizontal="center" vertical="center" textRotation="90"/>
    </xf>
    <xf numFmtId="0" fontId="165" fillId="3" borderId="4" xfId="1" applyFont="1" applyFill="1" applyBorder="1" applyAlignment="1">
      <alignment horizontal="center" vertical="center" textRotation="90" wrapText="1"/>
    </xf>
    <xf numFmtId="0" fontId="165" fillId="3" borderId="0" xfId="1" applyFont="1" applyFill="1" applyBorder="1" applyAlignment="1">
      <alignment horizontal="center" vertical="center" textRotation="90" wrapText="1"/>
    </xf>
    <xf numFmtId="0" fontId="166" fillId="3" borderId="4" xfId="1" applyFont="1" applyFill="1" applyBorder="1" applyAlignment="1">
      <alignment horizontal="center" vertical="center" textRotation="90" wrapText="1"/>
    </xf>
    <xf numFmtId="0" fontId="166" fillId="3" borderId="0" xfId="1" applyFont="1" applyFill="1" applyBorder="1" applyAlignment="1">
      <alignment horizontal="center" vertical="center" textRotation="90" wrapText="1"/>
    </xf>
  </cellXfs>
  <cellStyles count="938">
    <cellStyle name=" 1" xfId="892"/>
    <cellStyle name=" 1 2" xfId="893"/>
    <cellStyle name="$0" xfId="3"/>
    <cellStyle name="$0.0" xfId="4"/>
    <cellStyle name="$0.00" xfId="5"/>
    <cellStyle name="%0" xfId="6"/>
    <cellStyle name="%0.0" xfId="7"/>
    <cellStyle name=")" xfId="8"/>
    <cellStyle name=") 2" xfId="894"/>
    <cellStyle name=")_Classeur1" xfId="9"/>
    <cellStyle name=")_Classeur1_DOSSIER PRIX B78 plaque EuropeV3" xfId="10"/>
    <cellStyle name=")_fiche de gamme" xfId="11"/>
    <cellStyle name=")_fiche de gamme_DOSSIER PRIX B78 plaque EuropeV3" xfId="12"/>
    <cellStyle name=". Testo" xfId="13"/>
    <cellStyle name="/1000" xfId="14"/>
    <cellStyle name="/1000 2" xfId="15"/>
    <cellStyle name="?? [0.00]_???? " xfId="16"/>
    <cellStyle name="???? [0.00]_20th" xfId="17"/>
    <cellStyle name="????????????????? [0]_PERSONAL" xfId="18"/>
    <cellStyle name="??????????????????? [0]_PERSONAL" xfId="19"/>
    <cellStyle name="???????????????????_PERSONAL" xfId="20"/>
    <cellStyle name="?????????????????_PERSONAL" xfId="21"/>
    <cellStyle name="????_COMPAQ" xfId="22"/>
    <cellStyle name="??_??" xfId="23"/>
    <cellStyle name="_~3056358" xfId="24"/>
    <cellStyle name="_~3056358_DOSSIER PRIX B78 plaque EuropeV3" xfId="25"/>
    <cellStyle name="_~9722424" xfId="26"/>
    <cellStyle name="_~9722424_DOSSIER PRIX B78 plaque EuropeV3" xfId="27"/>
    <cellStyle name="_1月" xfId="28"/>
    <cellStyle name="_2006DUXF产量大纲205212-11-21-2006" xfId="29"/>
    <cellStyle name="_2010.07.13 Decli Nemo €5 Gammes Plaques VP" xfId="30"/>
    <cellStyle name="_2012.04.16 RBCV C4 AIRCROSS" xfId="31"/>
    <cellStyle name="_Book11" xfId="32"/>
    <cellStyle name="_BV (1)" xfId="33"/>
    <cellStyle name="_Column1" xfId="34"/>
    <cellStyle name="_Column1_01 Operativi e Straordinari vs Bdg &amp; LY SSD Auto" xfId="35"/>
    <cellStyle name="_Column1_02 CFR" xfId="36"/>
    <cellStyle name="_Column1_030321_CE-SPA-CF Fcst 6+6_Mens-Trim_2" xfId="37"/>
    <cellStyle name="_Column1_04 CFR2_MeseProgr." xfId="38"/>
    <cellStyle name="_Column1_06 Marelli Proventi Oneri full year" xfId="39"/>
    <cellStyle name="_Column1_10 Summary" xfId="40"/>
    <cellStyle name="_Column1_13 Margini di Miglior.FERRARI" xfId="41"/>
    <cellStyle name="_Column1_13 Margini di Miglior.MARELLI" xfId="42"/>
    <cellStyle name="_Column1_ASaetta2" xfId="43"/>
    <cellStyle name="_Column1_Avio Graf" xfId="44"/>
    <cellStyle name="_Column1_Avio Proventi Oneri full year" xfId="45"/>
    <cellStyle name="_Column1_B.S.Dett. Prov.On.Op.Stra" xfId="46"/>
    <cellStyle name="_Column1_Cartel2" xfId="47"/>
    <cellStyle name="_Column1_Cartel31" xfId="48"/>
    <cellStyle name="_Column1_Comau Proventi Oneri full year" xfId="49"/>
    <cellStyle name="_Column1_D PFN 31-12- 2002 vs. 31-12-01" xfId="50"/>
    <cellStyle name="_Column1_DATA_ENTRY" xfId="51"/>
    <cellStyle name="_Column1_Delta Cambi" xfId="52"/>
    <cellStyle name="_Column1_Dett. On. Prov. Op.- Stra. " xfId="53"/>
    <cellStyle name="_Column1_Dett. Prov.On.Op.Stra" xfId="54"/>
    <cellStyle name="_Column1_DocxCEO Fcst Rev" xfId="55"/>
    <cellStyle name="_Column1_On Prov Str C13" xfId="56"/>
    <cellStyle name="_Column1_Operativi e Straordinari CNH" xfId="57"/>
    <cellStyle name="_Column1_Operativi e Straordinari Iveco" xfId="58"/>
    <cellStyle name="_Column1_ROF 03 06" xfId="59"/>
    <cellStyle name="_Column1_Sett.non Ind.- On.Prov.Op.&amp; Straord-Ris.Part. Toro Itedi Bus Sol" xfId="60"/>
    <cellStyle name="_Column1_Teksid Proventi Oneri full year" xfId="61"/>
    <cellStyle name="_Column2" xfId="62"/>
    <cellStyle name="_Column2_01 Operativi e Straordinari vs Bdg &amp; LY SSD Auto" xfId="63"/>
    <cellStyle name="_Column2_02 CFR" xfId="64"/>
    <cellStyle name="_Column2_030321_CE-SPA-CF Fcst 6+6_Mens-Trim_2" xfId="65"/>
    <cellStyle name="_Column2_04 CFR2_MeseProgr." xfId="66"/>
    <cellStyle name="_Column2_06 Marelli Proventi Oneri full year" xfId="67"/>
    <cellStyle name="_Column2_10 Summary" xfId="68"/>
    <cellStyle name="_Column2_13 Margini di Miglior.FERRARI" xfId="69"/>
    <cellStyle name="_Column2_13 Margini di Miglior.MARELLI" xfId="70"/>
    <cellStyle name="_Column2_ASaetta2" xfId="71"/>
    <cellStyle name="_Column2_Avio Graf" xfId="72"/>
    <cellStyle name="_Column2_Avio Proventi Oneri full year" xfId="73"/>
    <cellStyle name="_Column2_B.S.Dett. Prov.On.Op.Stra" xfId="74"/>
    <cellStyle name="_Column2_Cartel2" xfId="75"/>
    <cellStyle name="_Column2_Cartel31" xfId="76"/>
    <cellStyle name="_Column2_Comau Proventi Oneri full year" xfId="77"/>
    <cellStyle name="_Column2_D PFN 31-12- 2002 vs. 31-12-01" xfId="78"/>
    <cellStyle name="_Column2_DATA_ENTRY" xfId="79"/>
    <cellStyle name="_Column2_Delta Cambi" xfId="80"/>
    <cellStyle name="_Column2_Dett. On. Prov. Op.- Stra. " xfId="81"/>
    <cellStyle name="_Column2_Dett. Prov.On.Op.Stra" xfId="82"/>
    <cellStyle name="_Column2_DocxCEO Fcst Rev" xfId="83"/>
    <cellStyle name="_Column2_On Prov Str C13" xfId="84"/>
    <cellStyle name="_Column2_Operativi e Straordinari CNH" xfId="85"/>
    <cellStyle name="_Column2_Operativi e Straordinari Iveco" xfId="86"/>
    <cellStyle name="_Column2_ROF 03 06" xfId="87"/>
    <cellStyle name="_Column2_Sett.non Ind.- On.Prov.Op.&amp; Straord-Ris.Part. Toro Itedi Bus Sol" xfId="88"/>
    <cellStyle name="_Column2_Teksid Proventi Oneri full year" xfId="89"/>
    <cellStyle name="_Column3" xfId="90"/>
    <cellStyle name="_Column3_01 Operativi e Straordinari vs Bdg &amp; LY SSD Auto" xfId="91"/>
    <cellStyle name="_Column3_02 CFR" xfId="92"/>
    <cellStyle name="_Column3_030321_CE-SPA-CF Fcst 6+6_Mens-Trim_2" xfId="93"/>
    <cellStyle name="_Column3_04 CFR2_MeseProgr." xfId="94"/>
    <cellStyle name="_Column3_06 Marelli Proventi Oneri full year" xfId="95"/>
    <cellStyle name="_Column3_10 Summary" xfId="96"/>
    <cellStyle name="_Column3_13 Margini di Miglior.FERRARI" xfId="97"/>
    <cellStyle name="_Column3_13 Margini di Miglior.MARELLI" xfId="98"/>
    <cellStyle name="_Column3_ASaetta2" xfId="99"/>
    <cellStyle name="_Column3_Avio Graf" xfId="100"/>
    <cellStyle name="_Column3_Avio Proventi Oneri full year" xfId="101"/>
    <cellStyle name="_Column3_B.S.Dett. Prov.On.Op.Stra" xfId="102"/>
    <cellStyle name="_Column3_Cartel2" xfId="103"/>
    <cellStyle name="_Column3_Cartel31" xfId="104"/>
    <cellStyle name="_Column3_Comau Proventi Oneri full year" xfId="105"/>
    <cellStyle name="_Column3_D PFN 31-12- 2002 vs. 31-12-01" xfId="106"/>
    <cellStyle name="_Column3_DATA_ENTRY" xfId="107"/>
    <cellStyle name="_Column3_Delta Cambi" xfId="108"/>
    <cellStyle name="_Column3_Dett. On. Prov. Op.- Stra. " xfId="109"/>
    <cellStyle name="_Column3_Dett. Prov.On.Op.Stra" xfId="110"/>
    <cellStyle name="_Column3_DocxCEO Fcst Rev" xfId="111"/>
    <cellStyle name="_Column3_On Prov Str C13" xfId="112"/>
    <cellStyle name="_Column3_Operativi e Straordinari CNH" xfId="113"/>
    <cellStyle name="_Column3_Operativi e Straordinari Iveco" xfId="114"/>
    <cellStyle name="_Column3_ROF 03 06" xfId="115"/>
    <cellStyle name="_Column3_Sett.non Ind.- On.Prov.Op.&amp; Straord-Ris.Part. Toro Itedi Bus Sol" xfId="116"/>
    <cellStyle name="_Column3_Teksid Proventi Oneri full year" xfId="117"/>
    <cellStyle name="_Column4" xfId="118"/>
    <cellStyle name="_Column5" xfId="119"/>
    <cellStyle name="_Column6" xfId="120"/>
    <cellStyle name="_Column7" xfId="121"/>
    <cellStyle name="_Data" xfId="122"/>
    <cellStyle name="_data BV MABE 200605015V11" xfId="123"/>
    <cellStyle name="_Data_01 Operativi e Straordinari vs Bdg &amp; LY SSD Auto" xfId="124"/>
    <cellStyle name="_Data_02 CFR" xfId="125"/>
    <cellStyle name="_Data_030321_CE-SPA-CF Fcst 6+6_Mens-Trim_2" xfId="126"/>
    <cellStyle name="_Data_04 CFR2_MeseProgr." xfId="127"/>
    <cellStyle name="_Data_06 Marelli Proventi Oneri full year" xfId="128"/>
    <cellStyle name="_Data_10 Summary" xfId="129"/>
    <cellStyle name="_Data_13 Margini di Miglior.FERRARI" xfId="130"/>
    <cellStyle name="_Data_13 Margini di Miglior.MARELLI" xfId="131"/>
    <cellStyle name="_Data_ASaetta2" xfId="132"/>
    <cellStyle name="_Data_Avio Graf" xfId="133"/>
    <cellStyle name="_Data_Avio Proventi Oneri full year" xfId="134"/>
    <cellStyle name="_Data_B.S.Dett. Prov.On.Op.Stra" xfId="135"/>
    <cellStyle name="_Data_Cartel2" xfId="136"/>
    <cellStyle name="_Data_Cartel31" xfId="137"/>
    <cellStyle name="_Data_Comau Proventi Oneri full year" xfId="138"/>
    <cellStyle name="_Data_D PFN 31-12- 2002 vs. 31-12-01" xfId="139"/>
    <cellStyle name="_Data_DATA_ENTRY" xfId="140"/>
    <cellStyle name="_Data_Delta Cambi" xfId="141"/>
    <cellStyle name="_Data_Dett. On. Prov. Op.- Stra. " xfId="142"/>
    <cellStyle name="_Data_Dett. Prov.On.Op.Stra" xfId="143"/>
    <cellStyle name="_Data_DocxCEO Fcst Rev" xfId="144"/>
    <cellStyle name="_Data_On Prov Str C13" xfId="145"/>
    <cellStyle name="_Data_Operativi e Straordinari CNH" xfId="146"/>
    <cellStyle name="_Data_Operativi e Straordinari Iveco" xfId="147"/>
    <cellStyle name="_Data_ROF 03 06" xfId="148"/>
    <cellStyle name="_Data_Sett.non Ind.- On.Prov.Op.&amp; Straord-Ris.Part. Toro Itedi Bus Sol" xfId="149"/>
    <cellStyle name="_Data_Teksid Proventi Oneri full year" xfId="150"/>
    <cellStyle name="_Doc de travail Mix dispo vente B75 Septembre 2010 FA bis (version 2)" xfId="151"/>
    <cellStyle name="_Doc de travail Mix dispo vente B75 Septembre 2010 FA bis (version 2)_DOSSIER PRIX B78 plaque EuropeV3" xfId="152"/>
    <cellStyle name="_Feuille de calcul dans C: DOCUME~1 j150612 LOCALS~1 Temp ARC32 DS4 note consultation scénario initial 2010" xfId="153"/>
    <cellStyle name="_Feuille de calcul dans C: DOCUME~1 j150612 LOCALS~1 Temp ARC32 DS4 note consultation scénario initial 2010_DOSSIER PRIX B78 plaque EuropeV3" xfId="154"/>
    <cellStyle name="_Fichier Ecoulements Hebdo Initial" xfId="155"/>
    <cellStyle name="_Fichier Ecoulements Hebdo Initial_DOSSIER PRIX B78 plaque EuropeV3" xfId="156"/>
    <cellStyle name="_Fichier Ecoulements Mensuel B81_Sc Prépa_Lct 22sept_20090715" xfId="157"/>
    <cellStyle name="_Fichier Ecoulements Mensuel B81_Sc Prépa_Lct 22sept_20090715_DOSSIER PRIX B78 plaque EuropeV3" xfId="158"/>
    <cellStyle name="_Gamme plaque pays" xfId="159"/>
    <cellStyle name="_Header" xfId="160"/>
    <cellStyle name="_Header_01 Operativi e Straordinari vs Bdg &amp; LY SSD Auto" xfId="161"/>
    <cellStyle name="_Header_02 CFR" xfId="162"/>
    <cellStyle name="_Header_030321_CE-SPA-CF Fcst 6+6_Mens-Trim_2" xfId="163"/>
    <cellStyle name="_Header_04 CFR2_MeseProgr." xfId="164"/>
    <cellStyle name="_Header_06 Marelli Proventi Oneri full year" xfId="165"/>
    <cellStyle name="_Header_10 Summary" xfId="166"/>
    <cellStyle name="_Header_13 Margini di Miglior.FERRARI" xfId="167"/>
    <cellStyle name="_Header_13 Margini di Miglior.MARELLI" xfId="168"/>
    <cellStyle name="_Header_ASaetta2" xfId="169"/>
    <cellStyle name="_Header_Avio Graf" xfId="170"/>
    <cellStyle name="_Header_Avio Proventi Oneri full year" xfId="171"/>
    <cellStyle name="_Header_B.S.Dett. Prov.On.Op.Stra" xfId="172"/>
    <cellStyle name="_Header_Cartel2" xfId="173"/>
    <cellStyle name="_Header_Cartel31" xfId="174"/>
    <cellStyle name="_Header_Comau Proventi Oneri full year" xfId="175"/>
    <cellStyle name="_Header_D PFN 31-12- 2002 vs. 31-12-01" xfId="176"/>
    <cellStyle name="_Header_DATA_ENTRY" xfId="177"/>
    <cellStyle name="_Header_Delta Cambi" xfId="178"/>
    <cellStyle name="_Header_Dett. On. Prov. Op.- Stra. " xfId="179"/>
    <cellStyle name="_Header_Dett. Prov.On.Op.Stra" xfId="180"/>
    <cellStyle name="_Header_DocxCEO Fcst Rev" xfId="181"/>
    <cellStyle name="_Header_On Prov Str C13" xfId="182"/>
    <cellStyle name="_Header_Operativi e Straordinari CNH" xfId="183"/>
    <cellStyle name="_Header_Operativi e Straordinari Iveco" xfId="184"/>
    <cellStyle name="_Header_ROF 03 06" xfId="185"/>
    <cellStyle name="_Header_Sett.non Ind.- On.Prov.Op.&amp; Straord-Ris.Part. Toro Itedi Bus Sol" xfId="186"/>
    <cellStyle name="_Header_Teksid Proventi Oneri full year" xfId="187"/>
    <cellStyle name="_Kit PRF" xfId="188"/>
    <cellStyle name="_Modif +25-Board 29juin05 - Annexe - Volumes et mix-organe" xfId="189"/>
    <cellStyle name="_Planif moyens T73-MDL-MEC au 2009-12-24" xfId="190"/>
    <cellStyle name="_Production 2006 CP02 dec21 (avant comitee))" xfId="191"/>
    <cellStyle name="_PSA-TOOL" xfId="192"/>
    <cellStyle name="_PSA-TOOL_Classeur1" xfId="193"/>
    <cellStyle name="_PSA-TOOL_Classeur1_DOSSIER PRIX B78 plaque EuropeV3" xfId="194"/>
    <cellStyle name="_PSA-TOOL_fiche de gamme" xfId="195"/>
    <cellStyle name="_PSA-TOOL_fiche de gamme_DOSSIER PRIX B78 plaque EuropeV3" xfId="196"/>
    <cellStyle name="_Row1" xfId="197"/>
    <cellStyle name="_Row1_01 Operativi e Straordinari vs Bdg &amp; LY SSD Auto" xfId="198"/>
    <cellStyle name="_Row1_02 CFR" xfId="199"/>
    <cellStyle name="_Row1_030321_CE-SPA-CF Fcst 6+6_Mens-Trim_2" xfId="200"/>
    <cellStyle name="_Row1_04 CFR2_MeseProgr." xfId="201"/>
    <cellStyle name="_Row1_06 Marelli Proventi Oneri full year" xfId="202"/>
    <cellStyle name="_Row1_10 Summary" xfId="203"/>
    <cellStyle name="_Row1_13 Margini di Miglior.FERRARI" xfId="204"/>
    <cellStyle name="_Row1_13 Margini di Miglior.MARELLI" xfId="205"/>
    <cellStyle name="_Row1_ASaetta2" xfId="206"/>
    <cellStyle name="_Row1_Avio Graf" xfId="207"/>
    <cellStyle name="_Row1_Avio Proventi Oneri full year" xfId="208"/>
    <cellStyle name="_Row1_B.S.Dett. Prov.On.Op.Stra" xfId="209"/>
    <cellStyle name="_Row1_Cartel2" xfId="210"/>
    <cellStyle name="_Row1_Cartel31" xfId="211"/>
    <cellStyle name="_Row1_Comau Proventi Oneri full year" xfId="212"/>
    <cellStyle name="_Row1_D PFN 31-12- 2002 vs. 31-12-01" xfId="213"/>
    <cellStyle name="_Row1_DATA_ENTRY" xfId="214"/>
    <cellStyle name="_Row1_Delta Cambi" xfId="215"/>
    <cellStyle name="_Row1_Dett. On. Prov. Op.- Stra. " xfId="216"/>
    <cellStyle name="_Row1_Dett. Prov.On.Op.Stra" xfId="217"/>
    <cellStyle name="_Row1_DocxCEO Fcst Rev" xfId="218"/>
    <cellStyle name="_Row1_On Prov Str C13" xfId="219"/>
    <cellStyle name="_Row1_Operativi e Straordinari CNH" xfId="220"/>
    <cellStyle name="_Row1_Operativi e Straordinari Iveco" xfId="221"/>
    <cellStyle name="_Row1_ROF 03 06" xfId="222"/>
    <cellStyle name="_Row1_Sett.non Ind.- On.Prov.Op.&amp; Straord-Ris.Part. Toro Itedi Bus Sol" xfId="223"/>
    <cellStyle name="_Row1_Teksid Proventi Oneri full year" xfId="224"/>
    <cellStyle name="_Row2" xfId="225"/>
    <cellStyle name="_Row2_01 Operativi e Straordinari vs Bdg &amp; LY SSD Auto" xfId="226"/>
    <cellStyle name="_Row2_02 CFR" xfId="227"/>
    <cellStyle name="_Row2_030321_CE-SPA-CF Fcst 6+6_Mens-Trim_2" xfId="228"/>
    <cellStyle name="_Row2_04 CFR2_MeseProgr." xfId="229"/>
    <cellStyle name="_Row2_06 Marelli Proventi Oneri full year" xfId="230"/>
    <cellStyle name="_Row2_10 Summary" xfId="231"/>
    <cellStyle name="_Row2_13 Margini di Miglior.FERRARI" xfId="232"/>
    <cellStyle name="_Row2_13 Margini di Miglior.MARELLI" xfId="233"/>
    <cellStyle name="_Row2_ASaetta2" xfId="234"/>
    <cellStyle name="_Row2_Avio Graf" xfId="235"/>
    <cellStyle name="_Row2_Avio Proventi Oneri full year" xfId="236"/>
    <cellStyle name="_Row2_B.S.Dett. Prov.On.Op.Stra" xfId="237"/>
    <cellStyle name="_Row2_Cartel2" xfId="238"/>
    <cellStyle name="_Row2_Cartel31" xfId="239"/>
    <cellStyle name="_Row2_Comau Proventi Oneri full year" xfId="240"/>
    <cellStyle name="_Row2_D PFN 31-12- 2002 vs. 31-12-01" xfId="241"/>
    <cellStyle name="_Row2_DATA_ENTRY" xfId="242"/>
    <cellStyle name="_Row2_Delta Cambi" xfId="243"/>
    <cellStyle name="_Row2_Dett. On. Prov. Op.- Stra. " xfId="244"/>
    <cellStyle name="_Row2_Dett. Prov.On.Op.Stra" xfId="245"/>
    <cellStyle name="_Row2_DocxCEO Fcst Rev" xfId="246"/>
    <cellStyle name="_Row2_On Prov Str C13" xfId="247"/>
    <cellStyle name="_Row2_Operativi e Straordinari CNH" xfId="248"/>
    <cellStyle name="_Row2_Operativi e Straordinari Iveco" xfId="249"/>
    <cellStyle name="_Row2_ROF 03 06" xfId="250"/>
    <cellStyle name="_Row2_Sett.non Ind.- On.Prov.Op.&amp; Straord-Ris.Part. Toro Itedi Bus Sol" xfId="251"/>
    <cellStyle name="_Row2_Teksid Proventi Oneri full year" xfId="252"/>
    <cellStyle name="_Row3" xfId="253"/>
    <cellStyle name="_Row4" xfId="254"/>
    <cellStyle name="_Row5" xfId="255"/>
    <cellStyle name="_Row6" xfId="256"/>
    <cellStyle name="_Row7" xfId="257"/>
    <cellStyle name="_RS(2007-2009)" xfId="258"/>
    <cellStyle name="_RS与生产能力" xfId="259"/>
    <cellStyle name="_Scenario 29juin05 - Volumes actualisés PSA+DPCA" xfId="260"/>
    <cellStyle name="_T3 prév_13 12 2007" xfId="261"/>
    <cellStyle name="_TabAvantageClient (1)" xfId="262"/>
    <cellStyle name="_TabAvantageClient (2)" xfId="263"/>
    <cellStyle name="’Ê‰Ý [0.00]_!!!GO" xfId="264"/>
    <cellStyle name="’Ê‰Ý_!!!GO" xfId="265"/>
    <cellStyle name="=C:\WINDOWS\SYSTEM32\COMMAND.COM" xfId="266"/>
    <cellStyle name="•\Ž¦Ï‚Ý‚ÌƒnƒCƒp[ƒŠƒ“ƒN" xfId="267"/>
    <cellStyle name="•W€_!!!GO" xfId="268"/>
    <cellStyle name="•W_Door_Con asia" xfId="269"/>
    <cellStyle name="\¦ÏÝÌnCp[N" xfId="270"/>
    <cellStyle name="nCp[N" xfId="271"/>
    <cellStyle name="W_ " xfId="272"/>
    <cellStyle name="0" xfId="273"/>
    <cellStyle name="0.0" xfId="274"/>
    <cellStyle name="0.00" xfId="275"/>
    <cellStyle name="20 % – Poudarek1" xfId="276"/>
    <cellStyle name="20 % – Poudarek2" xfId="277"/>
    <cellStyle name="20 % – Poudarek3" xfId="278"/>
    <cellStyle name="20 % – Poudarek4" xfId="279"/>
    <cellStyle name="20 % – Poudarek5" xfId="280"/>
    <cellStyle name="20 % – Poudarek6" xfId="281"/>
    <cellStyle name="20 % - Accent1" xfId="895"/>
    <cellStyle name="20 % - Accent2" xfId="896"/>
    <cellStyle name="20 % - Accent3" xfId="897"/>
    <cellStyle name="20 % - Accent4" xfId="898"/>
    <cellStyle name="20 % - Accent5" xfId="899"/>
    <cellStyle name="20 % - Accent6" xfId="900"/>
    <cellStyle name="20% - Accent1" xfId="282"/>
    <cellStyle name="20% - Accent1 2" xfId="283"/>
    <cellStyle name="20% - Accent1_Classeur1" xfId="284"/>
    <cellStyle name="20% - Accent2" xfId="285"/>
    <cellStyle name="20% - Accent2 2" xfId="286"/>
    <cellStyle name="20% - Accent2_Classeur1" xfId="287"/>
    <cellStyle name="20% - Accent3" xfId="288"/>
    <cellStyle name="20% - Accent3 2" xfId="289"/>
    <cellStyle name="20% - Accent3_Classeur1" xfId="290"/>
    <cellStyle name="20% - Accent4" xfId="291"/>
    <cellStyle name="20% - Accent4 2" xfId="292"/>
    <cellStyle name="20% - Accent4_Classeur1" xfId="293"/>
    <cellStyle name="20% - Accent5" xfId="294"/>
    <cellStyle name="20% - Accent5 2" xfId="295"/>
    <cellStyle name="20% - Accent5_Classeur1" xfId="296"/>
    <cellStyle name="20% - Accent6" xfId="297"/>
    <cellStyle name="20% - Accent6 2" xfId="298"/>
    <cellStyle name="20% - Accent6_Classeur1" xfId="299"/>
    <cellStyle name="20% - Akzent1" xfId="300"/>
    <cellStyle name="20% - Akzent2" xfId="301"/>
    <cellStyle name="20% - Akzent3" xfId="302"/>
    <cellStyle name="20% - Akzent4" xfId="303"/>
    <cellStyle name="20% - Akzent5" xfId="304"/>
    <cellStyle name="20% - Akzent6" xfId="305"/>
    <cellStyle name="40 % – Poudarek1" xfId="306"/>
    <cellStyle name="40 % – Poudarek2" xfId="307"/>
    <cellStyle name="40 % – Poudarek3" xfId="308"/>
    <cellStyle name="40 % – Poudarek4" xfId="309"/>
    <cellStyle name="40 % – Poudarek5" xfId="310"/>
    <cellStyle name="40 % – Poudarek6" xfId="311"/>
    <cellStyle name="40 % - Accent1" xfId="901"/>
    <cellStyle name="40 % - Accent2" xfId="902"/>
    <cellStyle name="40 % - Accent3" xfId="903"/>
    <cellStyle name="40 % - Accent4" xfId="904"/>
    <cellStyle name="40 % - Accent5" xfId="905"/>
    <cellStyle name="40 % - Accent6" xfId="906"/>
    <cellStyle name="40% - Accent1" xfId="312"/>
    <cellStyle name="40% - Accent1 2" xfId="313"/>
    <cellStyle name="40% - Accent1_Classeur1" xfId="314"/>
    <cellStyle name="40% - Accent2" xfId="315"/>
    <cellStyle name="40% - Accent2 2" xfId="316"/>
    <cellStyle name="40% - Accent2_Classeur1" xfId="317"/>
    <cellStyle name="40% - Accent3" xfId="318"/>
    <cellStyle name="40% - Accent3 2" xfId="319"/>
    <cellStyle name="40% - Accent3_Classeur1" xfId="320"/>
    <cellStyle name="40% - Accent4" xfId="321"/>
    <cellStyle name="40% - Accent4 2" xfId="322"/>
    <cellStyle name="40% - Accent4_Classeur1" xfId="323"/>
    <cellStyle name="40% - Accent5" xfId="324"/>
    <cellStyle name="40% - Accent5 2" xfId="325"/>
    <cellStyle name="40% - Accent5_Classeur1" xfId="326"/>
    <cellStyle name="40% - Accent6" xfId="327"/>
    <cellStyle name="40% - Accent6 2" xfId="328"/>
    <cellStyle name="40% - Accent6_Classeur1" xfId="329"/>
    <cellStyle name="40% - Akzent1" xfId="330"/>
    <cellStyle name="40% - Akzent2" xfId="331"/>
    <cellStyle name="40% - Akzent3" xfId="332"/>
    <cellStyle name="40% - Akzent4" xfId="333"/>
    <cellStyle name="40% - Akzent5" xfId="334"/>
    <cellStyle name="40% - Akzent6" xfId="335"/>
    <cellStyle name="60 % – Poudarek1" xfId="336"/>
    <cellStyle name="60 % – Poudarek2" xfId="337"/>
    <cellStyle name="60 % – Poudarek3" xfId="338"/>
    <cellStyle name="60 % – Poudarek4" xfId="339"/>
    <cellStyle name="60 % – Poudarek5" xfId="340"/>
    <cellStyle name="60 % – Poudarek6" xfId="341"/>
    <cellStyle name="60 % - Accent1" xfId="907"/>
    <cellStyle name="60 % - Accent2" xfId="908"/>
    <cellStyle name="60 % - Accent3" xfId="909"/>
    <cellStyle name="60 % - Accent4" xfId="910"/>
    <cellStyle name="60 % - Accent5" xfId="911"/>
    <cellStyle name="60 % - Accent6" xfId="912"/>
    <cellStyle name="60% - Accent1" xfId="342"/>
    <cellStyle name="60% - Accent1 2" xfId="343"/>
    <cellStyle name="60% - Accent2" xfId="344"/>
    <cellStyle name="60% - Accent2 2" xfId="345"/>
    <cellStyle name="60% - Accent3" xfId="346"/>
    <cellStyle name="60% - Accent3 2" xfId="347"/>
    <cellStyle name="60% - Accent4" xfId="348"/>
    <cellStyle name="60% - Accent4 2" xfId="349"/>
    <cellStyle name="60% - Accent5" xfId="350"/>
    <cellStyle name="60% - Accent5 2" xfId="351"/>
    <cellStyle name="60% - Accent6" xfId="352"/>
    <cellStyle name="60% - Accent6 2" xfId="353"/>
    <cellStyle name="60% - Akzent1" xfId="354"/>
    <cellStyle name="60% - Akzent2" xfId="355"/>
    <cellStyle name="60% - Akzent3" xfId="356"/>
    <cellStyle name="60% - Akzent4" xfId="357"/>
    <cellStyle name="60% - Akzent5" xfId="358"/>
    <cellStyle name="60% - Akzent6" xfId="359"/>
    <cellStyle name="A confirmer" xfId="360"/>
    <cellStyle name="aa +" xfId="361"/>
    <cellStyle name="aa non +" xfId="362"/>
    <cellStyle name="ac" xfId="363"/>
    <cellStyle name="Accent1 2" xfId="364"/>
    <cellStyle name="Accent2 2" xfId="365"/>
    <cellStyle name="Accent3 2" xfId="366"/>
    <cellStyle name="Accent4 2" xfId="367"/>
    <cellStyle name="Accent5 2" xfId="368"/>
    <cellStyle name="Accent6 2" xfId="369"/>
    <cellStyle name="AFFECT" xfId="370"/>
    <cellStyle name="Akzent1" xfId="371"/>
    <cellStyle name="Akzent2" xfId="372"/>
    <cellStyle name="Akzent3" xfId="373"/>
    <cellStyle name="Akzent4" xfId="374"/>
    <cellStyle name="Akzent5" xfId="375"/>
    <cellStyle name="Akzent6" xfId="376"/>
    <cellStyle name="args.style" xfId="377"/>
    <cellStyle name="Ausgabe" xfId="378"/>
    <cellStyle name="AutoFormat-Optionen" xfId="379"/>
    <cellStyle name="Avertissement" xfId="913"/>
    <cellStyle name="Bad" xfId="380"/>
    <cellStyle name="Bad 2" xfId="381"/>
    <cellStyle name="Berechnung" xfId="382"/>
    <cellStyle name="Blank.Testo" xfId="383"/>
    <cellStyle name="BMU001" xfId="384"/>
    <cellStyle name="BMU001pol" xfId="385"/>
    <cellStyle name="BMU001T" xfId="386"/>
    <cellStyle name="BMU002" xfId="387"/>
    <cellStyle name="BMU002B" xfId="388"/>
    <cellStyle name="BMU002P1" xfId="389"/>
    <cellStyle name="BMU002P2" xfId="390"/>
    <cellStyle name="BMU003" xfId="391"/>
    <cellStyle name="BMU004" xfId="392"/>
    <cellStyle name="BMU005" xfId="393"/>
    <cellStyle name="BMU005B" xfId="394"/>
    <cellStyle name="BMU005K" xfId="395"/>
    <cellStyle name="BuiltOpt_Content" xfId="396"/>
    <cellStyle name="BuiltOption_Content" xfId="397"/>
    <cellStyle name="Cabecera 1" xfId="398"/>
    <cellStyle name="Cabecera 2" xfId="399"/>
    <cellStyle name="Cadence" xfId="400"/>
    <cellStyle name="Cadence2" xfId="401"/>
    <cellStyle name="Calc Currency (0)" xfId="402"/>
    <cellStyle name="Calc Currency (2)" xfId="403"/>
    <cellStyle name="Calc Percent (0)" xfId="404"/>
    <cellStyle name="Calc Percent (1)" xfId="405"/>
    <cellStyle name="Calc Percent (2)" xfId="406"/>
    <cellStyle name="Calc Units (0)" xfId="407"/>
    <cellStyle name="Calc Units (1)" xfId="408"/>
    <cellStyle name="Calc Units (2)" xfId="409"/>
    <cellStyle name="Calcul" xfId="914"/>
    <cellStyle name="Calculation" xfId="410"/>
    <cellStyle name="Calculation 2" xfId="411"/>
    <cellStyle name="Calculation_fiche de gamme" xfId="412"/>
    <cellStyle name="Cambiar to&amp;do" xfId="413"/>
    <cellStyle name="cárkyd" xfId="414"/>
    <cellStyle name="Cellule liée" xfId="915"/>
    <cellStyle name="Check Cell" xfId="415"/>
    <cellStyle name="Check Cell 2" xfId="416"/>
    <cellStyle name="Check Cell_fiche de gamme" xfId="417"/>
    <cellStyle name="Collegamento ipertestuale" xfId="418"/>
    <cellStyle name="Collegamento ipertestuale visitato" xfId="419"/>
    <cellStyle name="Collegamento ipertestuale_Classeur1" xfId="420"/>
    <cellStyle name="Com" xfId="421"/>
    <cellStyle name="CombinedVol_Data" xfId="422"/>
    <cellStyle name="Comma  - Style1" xfId="423"/>
    <cellStyle name="Comma  - Style2" xfId="424"/>
    <cellStyle name="Comma  - Style3" xfId="425"/>
    <cellStyle name="Comma  - Style4" xfId="426"/>
    <cellStyle name="Comma  - Style5" xfId="427"/>
    <cellStyle name="Comma  - Style6" xfId="428"/>
    <cellStyle name="Comma  - Style7" xfId="429"/>
    <cellStyle name="Comma  - Style8" xfId="430"/>
    <cellStyle name="Comma [0]" xfId="431"/>
    <cellStyle name="Comma [0] 2" xfId="432"/>
    <cellStyle name="Comma [00]" xfId="433"/>
    <cellStyle name="Comma 2" xfId="434"/>
    <cellStyle name="Comma 3" xfId="435"/>
    <cellStyle name="Comma0" xfId="436"/>
    <cellStyle name="Commentaire" xfId="916"/>
    <cellStyle name="Contrôle" xfId="437"/>
    <cellStyle name="Courbe_de_vie" xfId="438"/>
    <cellStyle name="Currency [0]" xfId="439"/>
    <cellStyle name="Currency [0] 2" xfId="440"/>
    <cellStyle name="Currency [00]" xfId="441"/>
    <cellStyle name="Currency EUR" xfId="442"/>
    <cellStyle name="Currency FRF" xfId="443"/>
    <cellStyle name="Currency USD" xfId="444"/>
    <cellStyle name="Currency лв" xfId="445"/>
    <cellStyle name="Currency0" xfId="446"/>
    <cellStyle name="custom" xfId="447"/>
    <cellStyle name="Data" xfId="448"/>
    <cellStyle name="Date" xfId="449"/>
    <cellStyle name="Date 2" xfId="450"/>
    <cellStyle name="Date Short" xfId="451"/>
    <cellStyle name="Date_~1137244" xfId="452"/>
    <cellStyle name="DELTA" xfId="453"/>
    <cellStyle name="deneme" xfId="454"/>
    <cellStyle name="Dezimal [0]_44" xfId="455"/>
    <cellStyle name="Dezimal_44" xfId="456"/>
    <cellStyle name="Dobro" xfId="457"/>
    <cellStyle name="Dziesietny [0]_Panel-A-B-C" xfId="458"/>
    <cellStyle name="Dziesietny_Panel-A-B-C" xfId="459"/>
    <cellStyle name="Ecart" xfId="460"/>
    <cellStyle name="Edited_Data" xfId="461"/>
    <cellStyle name="Eingabe" xfId="462"/>
    <cellStyle name="Emploi" xfId="463"/>
    <cellStyle name="En_milliers" xfId="464"/>
    <cellStyle name="En-tˆte 1" xfId="465"/>
    <cellStyle name="En-tˆte 2" xfId="466"/>
    <cellStyle name="Enter Currency (0)" xfId="467"/>
    <cellStyle name="Enter Currency (2)" xfId="468"/>
    <cellStyle name="Enter Units (0)" xfId="469"/>
    <cellStyle name="Enter Units (1)" xfId="470"/>
    <cellStyle name="Enter Units (2)" xfId="471"/>
    <cellStyle name="En-tête 1" xfId="472"/>
    <cellStyle name="En-tête 1 2" xfId="473"/>
    <cellStyle name="En-tête 2" xfId="474"/>
    <cellStyle name="En-tête 2 2" xfId="475"/>
    <cellStyle name="Entrée" xfId="917"/>
    <cellStyle name="Ergebnis" xfId="476"/>
    <cellStyle name="Erklärender Text" xfId="477"/>
    <cellStyle name="Estimated_Data" xfId="478"/>
    <cellStyle name="Euro" xfId="479"/>
    <cellStyle name="Euro 2" xfId="480"/>
    <cellStyle name="Explanatory Text" xfId="481"/>
    <cellStyle name="Explanatory Text 2" xfId="482"/>
    <cellStyle name="Ezres 2" xfId="483"/>
    <cellStyle name="Fecha" xfId="484"/>
    <cellStyle name="Fijo" xfId="485"/>
    <cellStyle name="Financier" xfId="486"/>
    <cellStyle name="Financier0" xfId="487"/>
    <cellStyle name="Financier0 2" xfId="488"/>
    <cellStyle name="Fixed" xfId="489"/>
    <cellStyle name="FIXO" xfId="490"/>
    <cellStyle name="ƒnƒCƒp[ƒŠƒ“ƒN" xfId="491"/>
    <cellStyle name="Followed Hyperlink" xfId="492"/>
    <cellStyle name="Forecast_Data" xfId="493"/>
    <cellStyle name="Good" xfId="494"/>
    <cellStyle name="Good 2" xfId="495"/>
    <cellStyle name="Grey" xfId="496"/>
    <cellStyle name="Grigio.6" xfId="497"/>
    <cellStyle name="Gut" xfId="498"/>
    <cellStyle name="Header1" xfId="499"/>
    <cellStyle name="Header2" xfId="500"/>
    <cellStyle name="Heading 1" xfId="501"/>
    <cellStyle name="Heading 1 2" xfId="502"/>
    <cellStyle name="Heading 1_fiche de gamme" xfId="503"/>
    <cellStyle name="Heading 2" xfId="504"/>
    <cellStyle name="Heading 2 2" xfId="505"/>
    <cellStyle name="Heading 2_fiche de gamme" xfId="506"/>
    <cellStyle name="Heading 3" xfId="507"/>
    <cellStyle name="Heading 3 2" xfId="508"/>
    <cellStyle name="Heading 3_fiche de gamme" xfId="509"/>
    <cellStyle name="Heading 4" xfId="510"/>
    <cellStyle name="Heading 4 2" xfId="511"/>
    <cellStyle name="Hiperłącze" xfId="512"/>
    <cellStyle name="Hiperligação 2" xfId="513"/>
    <cellStyle name="Hiperligação 2 2" xfId="514"/>
    <cellStyle name="Hipervínculo visitado_021204 Principales Indicadores" xfId="515"/>
    <cellStyle name="Hipervínculo_021204 Principales Indicadores" xfId="516"/>
    <cellStyle name="Hyperlink" xfId="517"/>
    <cellStyle name="Hyperlink seguido_ALBERTO" xfId="518"/>
    <cellStyle name="Hyperlink_0331ytd_cal" xfId="519"/>
    <cellStyle name="Incentive_Added_Cont_Desc" xfId="520"/>
    <cellStyle name="Indicateur" xfId="521"/>
    <cellStyle name="Indicateur2" xfId="522"/>
    <cellStyle name="indicateurs" xfId="523"/>
    <cellStyle name="initial" xfId="524"/>
    <cellStyle name="Input" xfId="525"/>
    <cellStyle name="Input [yellow]" xfId="526"/>
    <cellStyle name="Input 2" xfId="527"/>
    <cellStyle name="Input_comp renta A58_260209" xfId="528"/>
    <cellStyle name="Insatisfaisant" xfId="918"/>
    <cellStyle name="interdit" xfId="529"/>
    <cellStyle name="Intestaz.1" xfId="530"/>
    <cellStyle name="Intestaz.2" xfId="531"/>
    <cellStyle name="Intestaz.3" xfId="532"/>
    <cellStyle name="Item_Current" xfId="533"/>
    <cellStyle name="Izhod" xfId="534"/>
    <cellStyle name="Level01" xfId="535"/>
    <cellStyle name="Level02" xfId="536"/>
    <cellStyle name="Level1" xfId="537"/>
    <cellStyle name="Level2" xfId="538"/>
    <cellStyle name="Ligne detail" xfId="539"/>
    <cellStyle name="Ligne détail" xfId="540"/>
    <cellStyle name="Ligne détail 2" xfId="541"/>
    <cellStyle name="Ligne detail_Classeur1" xfId="542"/>
    <cellStyle name="Ligne détail_fiche de gamme" xfId="543"/>
    <cellStyle name="Ligne detail_Fiche MCV vierge" xfId="544"/>
    <cellStyle name="Ligne détail_Fiche MCV vierge" xfId="545"/>
    <cellStyle name="Ligne detail_Fiche MCV vierge_DOSSIER PRIX B78 plaque EuropeV3" xfId="546"/>
    <cellStyle name="Ligne détail_Fiche MCV vierge_DOSSIER PRIX B78 plaque EuropeV3" xfId="547"/>
    <cellStyle name="Ligne detail_MARGE B3 PEUGEOT  JEP" xfId="548"/>
    <cellStyle name="Ligne détail_Renta PVE_B58 G5" xfId="549"/>
    <cellStyle name="Link Currency (0)" xfId="550"/>
    <cellStyle name="Link Currency (2)" xfId="551"/>
    <cellStyle name="Link Units (0)" xfId="552"/>
    <cellStyle name="Link Units (1)" xfId="553"/>
    <cellStyle name="Link Units (2)" xfId="554"/>
    <cellStyle name="Linked Cell" xfId="555"/>
    <cellStyle name="Linked Cell 2" xfId="556"/>
    <cellStyle name="Linked Cell_Classeur1" xfId="557"/>
    <cellStyle name="M (2)" xfId="558"/>
    <cellStyle name="měny_laroux" xfId="559"/>
    <cellStyle name="MEV1" xfId="560"/>
    <cellStyle name="MEV1 2" xfId="561"/>
    <cellStyle name="MEV2" xfId="562"/>
    <cellStyle name="MEV2 2" xfId="563"/>
    <cellStyle name="MEV3" xfId="564"/>
    <cellStyle name="MEV3 2" xfId="565"/>
    <cellStyle name="Migliaia (0)" xfId="566"/>
    <cellStyle name="Migliaia [0]_gamme prix X7_100707_carolina" xfId="567"/>
    <cellStyle name="Migliaia_199ve mimi cargo süre ve saat maliyeti ong" xfId="568"/>
    <cellStyle name="Millares [0]_021104 VENTAS DIRECTAS - VENTAS RED OCT" xfId="569"/>
    <cellStyle name="Millares_021104 VENTAS DIRECTAS - VENTAS RED OCT" xfId="570"/>
    <cellStyle name="Milliers 2" xfId="571"/>
    <cellStyle name="Milliers 3" xfId="572"/>
    <cellStyle name="Milliers 4" xfId="573"/>
    <cellStyle name="Milliers 5" xfId="574"/>
    <cellStyle name="Milliers_307 407 octobre MEG" xfId="919"/>
    <cellStyle name="Milliers3" xfId="575"/>
    <cellStyle name="Million Monetaire" xfId="576"/>
    <cellStyle name="Million Monétaire" xfId="577"/>
    <cellStyle name="MIO" xfId="578"/>
    <cellStyle name="Mise à jour" xfId="579"/>
    <cellStyle name="Moeda [0]_02" xfId="580"/>
    <cellStyle name="Moeda_02" xfId="581"/>
    <cellStyle name="Mon‚taire" xfId="582"/>
    <cellStyle name="Mon‚taire0" xfId="583"/>
    <cellStyle name="Moneda [0]_021104 VENTAS DIRECTAS - VENTAS RED OCT" xfId="584"/>
    <cellStyle name="Moneda_021104 VENTAS DIRECTAS - VENTAS RED OCT" xfId="585"/>
    <cellStyle name="Monétaire 2" xfId="586"/>
    <cellStyle name="Monétaire 3" xfId="587"/>
    <cellStyle name="Monétaire0" xfId="588"/>
    <cellStyle name="Monétaire0 2" xfId="589"/>
    <cellStyle name="Monetario" xfId="590"/>
    <cellStyle name="Monetario0" xfId="591"/>
    <cellStyle name="Naslov" xfId="592"/>
    <cellStyle name="Naslov 1" xfId="593"/>
    <cellStyle name="Naslov 2" xfId="594"/>
    <cellStyle name="Naslov 3" xfId="595"/>
    <cellStyle name="Naslov 4" xfId="596"/>
    <cellStyle name="Nature" xfId="597"/>
    <cellStyle name="Navadno_Breakdown options juilliet 2004" xfId="598"/>
    <cellStyle name="NbEclat" xfId="599"/>
    <cellStyle name="Neutral" xfId="600"/>
    <cellStyle name="Neutral 2" xfId="601"/>
    <cellStyle name="Neutre" xfId="920"/>
    <cellStyle name="Nevtralno" xfId="602"/>
    <cellStyle name="no dec" xfId="603"/>
    <cellStyle name="NomB" xfId="604"/>
    <cellStyle name="Nombre2" xfId="605"/>
    <cellStyle name="Non_definito" xfId="606"/>
    <cellStyle name="Normaali_Taul1" xfId="607"/>
    <cellStyle name="Normál" xfId="0" builtinId="0"/>
    <cellStyle name="Normal - Style1" xfId="608"/>
    <cellStyle name="Normal 10" xfId="609"/>
    <cellStyle name="Normál 10" xfId="932"/>
    <cellStyle name="Normal 11" xfId="610"/>
    <cellStyle name="Normál 11" xfId="933"/>
    <cellStyle name="Normal 12" xfId="611"/>
    <cellStyle name="Normal 13" xfId="612"/>
    <cellStyle name="Normal 14" xfId="613"/>
    <cellStyle name="Normal 15" xfId="614"/>
    <cellStyle name="Normal 16" xfId="615"/>
    <cellStyle name="Normal 17" xfId="616"/>
    <cellStyle name="Normal 18" xfId="617"/>
    <cellStyle name="Normal 19" xfId="618"/>
    <cellStyle name="Normal 2" xfId="619"/>
    <cellStyle name="Normál 2" xfId="1"/>
    <cellStyle name="Normal 2 2" xfId="620"/>
    <cellStyle name="Normál 2 2" xfId="621"/>
    <cellStyle name="Normal 2 3" xfId="622"/>
    <cellStyle name="Normál 2 3" xfId="889"/>
    <cellStyle name="Normal 2 4" xfId="623"/>
    <cellStyle name="Normal 2 5" xfId="624"/>
    <cellStyle name="Normal 2 6" xfId="891"/>
    <cellStyle name="Normal 2_Classeur1" xfId="625"/>
    <cellStyle name="Normal 20" xfId="626"/>
    <cellStyle name="Normal 21" xfId="627"/>
    <cellStyle name="Normal 24 2 12" xfId="883"/>
    <cellStyle name="Normal 3" xfId="628"/>
    <cellStyle name="Normál 3" xfId="629"/>
    <cellStyle name="Normal 3 2" xfId="630"/>
    <cellStyle name="Normal 3 3" xfId="921"/>
    <cellStyle name="Normal 3 4" xfId="934"/>
    <cellStyle name="Normal 3 5" xfId="935"/>
    <cellStyle name="Normal 4" xfId="631"/>
    <cellStyle name="Normál 4" xfId="632"/>
    <cellStyle name="Normal 4 2" xfId="633"/>
    <cellStyle name="Normál 4 2" xfId="888"/>
    <cellStyle name="Normal 5" xfId="634"/>
    <cellStyle name="Normál 5" xfId="635"/>
    <cellStyle name="Normal 5 2" xfId="636"/>
    <cellStyle name="Normál 5 2" xfId="637"/>
    <cellStyle name="Normal 6" xfId="638"/>
    <cellStyle name="Normál 6" xfId="639"/>
    <cellStyle name="Normal 7" xfId="640"/>
    <cellStyle name="Normál 7" xfId="641"/>
    <cellStyle name="Normal 8" xfId="642"/>
    <cellStyle name="Normál 8" xfId="884"/>
    <cellStyle name="Normal 9" xfId="643"/>
    <cellStyle name="Normál 9" xfId="936"/>
    <cellStyle name="Normal latifa" xfId="644"/>
    <cellStyle name="Normál_207­_2010_aprilis" xfId="2"/>
    <cellStyle name="Normál_AKC SZGK 06 Legfrissebb arlista 2007 06 01" xfId="886"/>
    <cellStyle name="Normál_AKCIOS C4 2006 arlista 2005 dec 4" xfId="890"/>
    <cellStyle name="Normal_SZGK legfrissebb arlista 2009 03 16" xfId="887"/>
    <cellStyle name="Normale 2" xfId="645"/>
    <cellStyle name="Normale 3" xfId="646"/>
    <cellStyle name="Normale 3 2" xfId="647"/>
    <cellStyle name="Normale 4" xfId="648"/>
    <cellStyle name="Normale_(Da Gho) tab 3arrot 3apt post" xfId="649"/>
    <cellStyle name="normálne_C6 2.7HDi V6 N1 BAO 7-6-2005" xfId="650"/>
    <cellStyle name="normální_benchmark moteurs finitions v2" xfId="651"/>
    <cellStyle name="Normalny_206 XA" xfId="652"/>
    <cellStyle name="Note" xfId="653"/>
    <cellStyle name="Note 2" xfId="654"/>
    <cellStyle name="Note_Classeur1" xfId="655"/>
    <cellStyle name="Notiz" xfId="656"/>
    <cellStyle name="NumPagina" xfId="657"/>
    <cellStyle name="Odwiedzone hiperłącze" xfId="658"/>
    <cellStyle name="Œ…‹æØ‚è [0.00]_!!!GO" xfId="659"/>
    <cellStyle name="Œ…‹æØ‚è_!!!GO" xfId="660"/>
    <cellStyle name="Opomba" xfId="661"/>
    <cellStyle name="Opozorilo" xfId="662"/>
    <cellStyle name="Option_Added_Cont_Desc" xfId="663"/>
    <cellStyle name="Output" xfId="664"/>
    <cellStyle name="Output 2" xfId="665"/>
    <cellStyle name="Output_fiche de gamme" xfId="666"/>
    <cellStyle name="paint" xfId="667"/>
    <cellStyle name="Parentesi smart" xfId="668"/>
    <cellStyle name="Pénznem 2" xfId="669"/>
    <cellStyle name="per.style" xfId="670"/>
    <cellStyle name="Perc1" xfId="671"/>
    <cellStyle name="Perc2" xfId="672"/>
    <cellStyle name="Percent [0]" xfId="673"/>
    <cellStyle name="Percent [00]" xfId="674"/>
    <cellStyle name="Percent [2]" xfId="675"/>
    <cellStyle name="Percent 2" xfId="676"/>
    <cellStyle name="Percent 2 2" xfId="677"/>
    <cellStyle name="Percent 3" xfId="678"/>
    <cellStyle name="Percent 4" xfId="679"/>
    <cellStyle name="Percentagem 2" xfId="680"/>
    <cellStyle name="Percentagem 3" xfId="681"/>
    <cellStyle name="Percentagem 3 2" xfId="682"/>
    <cellStyle name="PERCENTUAL" xfId="683"/>
    <cellStyle name="Percentuale 2" xfId="684"/>
    <cellStyle name="Pojasnjevalno besedilo" xfId="685"/>
    <cellStyle name="PONTO" xfId="686"/>
    <cellStyle name="Porcentagem_DAYDAY1" xfId="687"/>
    <cellStyle name="Porcentaje" xfId="688"/>
    <cellStyle name="Porcentaje 2" xfId="885"/>
    <cellStyle name="Poudarek1" xfId="689"/>
    <cellStyle name="Poudarek2" xfId="690"/>
    <cellStyle name="Poudarek3" xfId="691"/>
    <cellStyle name="Poudarek4" xfId="692"/>
    <cellStyle name="Poudarek5" xfId="693"/>
    <cellStyle name="Poudarek6" xfId="694"/>
    <cellStyle name="Pourcentage [2]" xfId="695"/>
    <cellStyle name="Pourcentage 2" xfId="696"/>
    <cellStyle name="Pourcentage 3" xfId="697"/>
    <cellStyle name="Pourcentage 4" xfId="698"/>
    <cellStyle name="Pourcentage 4 2" xfId="699"/>
    <cellStyle name="Pourcentage 5" xfId="700"/>
    <cellStyle name="Pourcentage 6" xfId="701"/>
    <cellStyle name="Povezana celica" xfId="702"/>
    <cellStyle name="Preliminary_Data" xfId="703"/>
    <cellStyle name="PrePop Currency (0)" xfId="704"/>
    <cellStyle name="PrePop Currency (2)" xfId="705"/>
    <cellStyle name="PrePop Units (0)" xfId="706"/>
    <cellStyle name="PrePop Units (1)" xfId="707"/>
    <cellStyle name="PrePop Units (2)" xfId="708"/>
    <cellStyle name="Preveri celico" xfId="709"/>
    <cellStyle name="Prices_Data" xfId="710"/>
    <cellStyle name="PSChar" xfId="711"/>
    <cellStyle name="PSDate" xfId="712"/>
    <cellStyle name="PSDec" xfId="713"/>
    <cellStyle name="pseudo_pourcentage" xfId="714"/>
    <cellStyle name="PSHeading" xfId="715"/>
    <cellStyle name="PSInt" xfId="716"/>
    <cellStyle name="PSSpacer" xfId="717"/>
    <cellStyle name="Punto" xfId="718"/>
    <cellStyle name="Punto0" xfId="719"/>
    <cellStyle name="Punto0 - Modelo1" xfId="720"/>
    <cellStyle name="Računanje" xfId="721"/>
    <cellStyle name="Rappel" xfId="722"/>
    <cellStyle name="reg_one_decimal" xfId="723"/>
    <cellStyle name="rIC" xfId="724"/>
    <cellStyle name="ROSSO" xfId="725"/>
    <cellStyle name="saisie" xfId="726"/>
    <cellStyle name="SAPBEXaggData" xfId="727"/>
    <cellStyle name="SAPBEXaggDataEmph" xfId="728"/>
    <cellStyle name="SAPBEXaggItem" xfId="729"/>
    <cellStyle name="SAPBEXaggItemX" xfId="730"/>
    <cellStyle name="SAPBEXchaText" xfId="731"/>
    <cellStyle name="SAPBEXexcBad7" xfId="732"/>
    <cellStyle name="SAPBEXexcBad8" xfId="733"/>
    <cellStyle name="SAPBEXexcBad9" xfId="734"/>
    <cellStyle name="SAPBEXexcCritical4" xfId="735"/>
    <cellStyle name="SAPBEXexcCritical5" xfId="736"/>
    <cellStyle name="SAPBEXexcCritical6" xfId="737"/>
    <cellStyle name="SAPBEXexcGood1" xfId="738"/>
    <cellStyle name="SAPBEXexcGood2" xfId="739"/>
    <cellStyle name="SAPBEXexcGood3" xfId="740"/>
    <cellStyle name="SAPBEXfilterDrill" xfId="741"/>
    <cellStyle name="SAPBEXfilterItem" xfId="742"/>
    <cellStyle name="SAPBEXfilterText" xfId="743"/>
    <cellStyle name="SAPBEXformats" xfId="744"/>
    <cellStyle name="SAPBEXheaderItem" xfId="745"/>
    <cellStyle name="SAPBEXheaderText" xfId="746"/>
    <cellStyle name="SAPBEXHLevel0" xfId="747"/>
    <cellStyle name="SAPBEXHLevel0X" xfId="748"/>
    <cellStyle name="SAPBEXHLevel1" xfId="749"/>
    <cellStyle name="SAPBEXHLevel1X" xfId="750"/>
    <cellStyle name="SAPBEXHLevel2" xfId="751"/>
    <cellStyle name="SAPBEXHLevel2X" xfId="752"/>
    <cellStyle name="SAPBEXHLevel3" xfId="753"/>
    <cellStyle name="SAPBEXHLevel3X" xfId="754"/>
    <cellStyle name="SAPBEXresData" xfId="755"/>
    <cellStyle name="SAPBEXresDataEmph" xfId="756"/>
    <cellStyle name="SAPBEXresItem" xfId="757"/>
    <cellStyle name="SAPBEXresItemX" xfId="758"/>
    <cellStyle name="SAPBEXstdData" xfId="759"/>
    <cellStyle name="SAPBEXstdDataEmph" xfId="760"/>
    <cellStyle name="SAPBEXstdItem" xfId="761"/>
    <cellStyle name="SAPBEXstdItemX" xfId="762"/>
    <cellStyle name="SAPBEXtitle" xfId="763"/>
    <cellStyle name="SAPBEXundefined" xfId="764"/>
    <cellStyle name="Satisfaisant" xfId="922"/>
    <cellStyle name="Schlecht" xfId="765"/>
    <cellStyle name="SEM-BPS-data" xfId="766"/>
    <cellStyle name="SEM-BPS-head" xfId="767"/>
    <cellStyle name="SEM-BPS-headdata" xfId="768"/>
    <cellStyle name="SEM-BPS-headkey" xfId="769"/>
    <cellStyle name="SEM-BPS-input-on" xfId="770"/>
    <cellStyle name="SEM-BPS-key" xfId="771"/>
    <cellStyle name="SEM-BPS-sub1" xfId="772"/>
    <cellStyle name="SEM-BPS-sub2" xfId="773"/>
    <cellStyle name="SEM-BPS-total" xfId="774"/>
    <cellStyle name="Separador de m" xfId="775"/>
    <cellStyle name="Separador de milhares [0]_05 (2)" xfId="776"/>
    <cellStyle name="Separador de milhares_05 (2)" xfId="777"/>
    <cellStyle name="Slabo" xfId="778"/>
    <cellStyle name="Sortie" xfId="923"/>
    <cellStyle name="Standaard_Blad1" xfId="779"/>
    <cellStyle name="STANDARD" xfId="780"/>
    <cellStyle name="Standard 2" xfId="781"/>
    <cellStyle name="Standard_A58 Wettbewerber Marktsegmente" xfId="924"/>
    <cellStyle name="STYL1 - Style1" xfId="782"/>
    <cellStyle name="STYL2 - Style2" xfId="783"/>
    <cellStyle name="STYL3 - Style3" xfId="784"/>
    <cellStyle name="STYL4 - Style4" xfId="785"/>
    <cellStyle name="STYL5 - Style5" xfId="786"/>
    <cellStyle name="Style 1" xfId="787"/>
    <cellStyle name="Style 1 2" xfId="788"/>
    <cellStyle name="Style 2" xfId="789"/>
    <cellStyle name="Style 2 2" xfId="790"/>
    <cellStyle name="Style 3" xfId="791"/>
    <cellStyle name="Style 4" xfId="792"/>
    <cellStyle name="Style 5" xfId="793"/>
    <cellStyle name="Százalék" xfId="937" builtinId="5"/>
    <cellStyle name="Százalék 2" xfId="794"/>
    <cellStyle name="Tab Gesamt" xfId="795"/>
    <cellStyle name="Tab Kopf" xfId="796"/>
    <cellStyle name="Tab Zahl" xfId="797"/>
    <cellStyle name="Template 8" xfId="798"/>
    <cellStyle name="Text Indent A" xfId="799"/>
    <cellStyle name="Text Indent B" xfId="800"/>
    <cellStyle name="Text Indent C" xfId="801"/>
    <cellStyle name="Texte explicatif" xfId="925"/>
    <cellStyle name="Texte pour Word" xfId="802"/>
    <cellStyle name="Titel 1" xfId="803"/>
    <cellStyle name="Titel 1l" xfId="804"/>
    <cellStyle name="Titel 1r" xfId="805"/>
    <cellStyle name="Titel 2l" xfId="806"/>
    <cellStyle name="Titel 2r" xfId="807"/>
    <cellStyle name="Titel 3l" xfId="808"/>
    <cellStyle name="Titel 3r" xfId="809"/>
    <cellStyle name="Titel 4l" xfId="810"/>
    <cellStyle name="Titel 4r" xfId="811"/>
    <cellStyle name="Title" xfId="812"/>
    <cellStyle name="Title 2" xfId="813"/>
    <cellStyle name="Title_fiche de gamme" xfId="814"/>
    <cellStyle name="Titolo.1" xfId="815"/>
    <cellStyle name="Titolo.2" xfId="816"/>
    <cellStyle name="titre" xfId="817"/>
    <cellStyle name="Titre colonnes" xfId="818"/>
    <cellStyle name="Titre colonnes 2" xfId="819"/>
    <cellStyle name="Titre general" xfId="820"/>
    <cellStyle name="Titre général" xfId="821"/>
    <cellStyle name="Titre général 2" xfId="822"/>
    <cellStyle name="Titre lignes" xfId="823"/>
    <cellStyle name="Titre lignes 2" xfId="824"/>
    <cellStyle name="Titre page" xfId="825"/>
    <cellStyle name="Titre page 2" xfId="826"/>
    <cellStyle name="Titre pour word" xfId="827"/>
    <cellStyle name="titre sections" xfId="828"/>
    <cellStyle name="Titre 1" xfId="926"/>
    <cellStyle name="Titre 2" xfId="927"/>
    <cellStyle name="Titre 3" xfId="928"/>
    <cellStyle name="Titre 4" xfId="929"/>
    <cellStyle name="Titre_DS5 arlista 2012 03 20" xfId="930"/>
    <cellStyle name="titre2" xfId="829"/>
    <cellStyle name="titre3" xfId="830"/>
    <cellStyle name="TITULO1" xfId="831"/>
    <cellStyle name="TITULO2" xfId="832"/>
    <cellStyle name="Total 2" xfId="833"/>
    <cellStyle name="Total 3" xfId="834"/>
    <cellStyle name="Total 4" xfId="835"/>
    <cellStyle name="transfert" xfId="836"/>
    <cellStyle name="Tusental (0)_pldt" xfId="837"/>
    <cellStyle name="Tusental_pldt" xfId="838"/>
    <cellStyle name="Underline" xfId="839"/>
    <cellStyle name="Unit" xfId="840"/>
    <cellStyle name="Update" xfId="841"/>
    <cellStyle name="Überschrift" xfId="842"/>
    <cellStyle name="Überschrift 1" xfId="843"/>
    <cellStyle name="Überschrift 2" xfId="844"/>
    <cellStyle name="Überschrift 3" xfId="845"/>
    <cellStyle name="Überschrift 4" xfId="846"/>
    <cellStyle name="Val(1)" xfId="847"/>
    <cellStyle name="Valuta (0)" xfId="848"/>
    <cellStyle name="Valuta_199ve mimi cargo süre ve saat maliyeti ong" xfId="849"/>
    <cellStyle name="Vehicle_Benchmark" xfId="850"/>
    <cellStyle name="Vérification" xfId="931"/>
    <cellStyle name="Verknüpfte Zelle" xfId="851"/>
    <cellStyle name="Version_Header" xfId="852"/>
    <cellStyle name="Virgule fixe" xfId="853"/>
    <cellStyle name="Virgule fixe 2" xfId="854"/>
    <cellStyle name="Vnos" xfId="855"/>
    <cellStyle name="Volume" xfId="856"/>
    <cellStyle name="Volume 2" xfId="857"/>
    <cellStyle name="Volumes_Data" xfId="858"/>
    <cellStyle name="Vsota" xfId="859"/>
    <cellStyle name="Währung [0]_2atx41" xfId="860"/>
    <cellStyle name="Währung_2atx41" xfId="861"/>
    <cellStyle name="Walutowy [0]_Panel-A-B-C" xfId="862"/>
    <cellStyle name="Walutowy_Panel-A-B-C" xfId="863"/>
    <cellStyle name="Warnender Text" xfId="864"/>
    <cellStyle name="Warning Text" xfId="865"/>
    <cellStyle name="Warning Text 2" xfId="866"/>
    <cellStyle name="weekly" xfId="867"/>
    <cellStyle name="YN" xfId="868"/>
    <cellStyle name="Zelle überprüfen" xfId="869"/>
    <cellStyle name="брой" xfId="870"/>
    <cellStyle name="дата" xfId="871"/>
    <cellStyle name="Колони" xfId="872"/>
    <cellStyle name="милиметри" xfId="873"/>
    <cellStyle name="Обычный_Feuil2" xfId="874"/>
    <cellStyle name="千位[0]_laroux" xfId="875"/>
    <cellStyle name="千位_laroux" xfId="876"/>
    <cellStyle name="千分位[0]_laroux" xfId="877"/>
    <cellStyle name="千分位_laroux" xfId="878"/>
    <cellStyle name="常规_05年" xfId="879"/>
    <cellStyle name="普通_COMP'MB8" xfId="880"/>
    <cellStyle name="標準_海外ボデー塗装工場投資額実績" xfId="881"/>
    <cellStyle name="襞崀华躍劐衢孓救桎_" xfId="882"/>
  </cellStyles>
  <dxfs count="0"/>
  <tableStyles count="0" defaultTableStyle="TableStyleMedium2" defaultPivotStyle="PivotStyleLight16"/>
  <colors>
    <mruColors>
      <color rgb="FF148CB4"/>
      <color rgb="FFAFADC3"/>
      <color rgb="FF007C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76" Type="http://schemas.openxmlformats.org/officeDocument/2006/relationships/externalLink" Target="externalLinks/externalLink45.xml"/><Relationship Id="rId7" Type="http://schemas.openxmlformats.org/officeDocument/2006/relationships/worksheet" Target="worksheets/sheet7.xml"/><Relationship Id="rId71" Type="http://schemas.openxmlformats.org/officeDocument/2006/relationships/externalLink" Target="externalLinks/externalLink4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66" Type="http://schemas.openxmlformats.org/officeDocument/2006/relationships/externalLink" Target="externalLinks/externalLink35.xml"/><Relationship Id="rId74" Type="http://schemas.openxmlformats.org/officeDocument/2006/relationships/externalLink" Target="externalLinks/externalLink43.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3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77" Type="http://schemas.openxmlformats.org/officeDocument/2006/relationships/externalLink" Target="externalLinks/externalLink46.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emf"/><Relationship Id="rId1" Type="http://schemas.openxmlformats.org/officeDocument/2006/relationships/image" Target="../media/image17.png"/><Relationship Id="rId4"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0.emf"/><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5.png"/><Relationship Id="rId1"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5.png"/><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emf"/></Relationships>
</file>

<file path=xl/drawings/_rels/drawing20.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6.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28.png"/><Relationship Id="rId5" Type="http://schemas.openxmlformats.org/officeDocument/2006/relationships/image" Target="../media/image31.png"/><Relationship Id="rId4" Type="http://schemas.openxmlformats.org/officeDocument/2006/relationships/image" Target="../media/image30.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28.png"/><Relationship Id="rId5" Type="http://schemas.openxmlformats.org/officeDocument/2006/relationships/image" Target="../media/image31.png"/><Relationship Id="rId4" Type="http://schemas.openxmlformats.org/officeDocument/2006/relationships/image" Target="../media/image3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34.png"/><Relationship Id="rId5" Type="http://schemas.openxmlformats.org/officeDocument/2006/relationships/image" Target="../media/image30.png"/><Relationship Id="rId4" Type="http://schemas.openxmlformats.org/officeDocument/2006/relationships/image" Target="../media/image33.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5" Type="http://schemas.openxmlformats.org/officeDocument/2006/relationships/image" Target="../media/image30.png"/><Relationship Id="rId4" Type="http://schemas.openxmlformats.org/officeDocument/2006/relationships/image" Target="../media/image3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4" Type="http://schemas.openxmlformats.org/officeDocument/2006/relationships/image" Target="../media/image30.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3.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8.png"/><Relationship Id="rId4"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xdr:from>
      <xdr:col>0</xdr:col>
      <xdr:colOff>34636</xdr:colOff>
      <xdr:row>1</xdr:row>
      <xdr:rowOff>86591</xdr:rowOff>
    </xdr:from>
    <xdr:to>
      <xdr:col>0</xdr:col>
      <xdr:colOff>3169227</xdr:colOff>
      <xdr:row>37</xdr:row>
      <xdr:rowOff>13607</xdr:rowOff>
    </xdr:to>
    <xdr:sp macro="" textlink="">
      <xdr:nvSpPr>
        <xdr:cNvPr id="2" name="Text Box 1"/>
        <xdr:cNvSpPr txBox="1">
          <a:spLocks noChangeArrowheads="1"/>
        </xdr:cNvSpPr>
      </xdr:nvSpPr>
      <xdr:spPr bwMode="auto">
        <a:xfrm>
          <a:off x="34636" y="290698"/>
          <a:ext cx="3134591" cy="9928266"/>
        </a:xfrm>
        <a:prstGeom prst="rect">
          <a:avLst/>
        </a:prstGeom>
        <a:solidFill>
          <a:sysClr val="window" lastClr="FFFFFF"/>
        </a:solidFill>
        <a:ln>
          <a:noFill/>
        </a:ln>
        <a:extLst/>
      </xdr:spPr>
      <xdr:txBody>
        <a:bodyPr vertOverflow="clip" wrap="square" lIns="82296" tIns="68580" rIns="82296" bIns="0" anchor="t" upright="1"/>
        <a:lstStyle/>
        <a:p>
          <a:pPr algn="l" rtl="0">
            <a:defRPr sz="1000"/>
          </a:pPr>
          <a:endParaRPr lang="en-GB" sz="2500" b="0" i="0" u="none" strike="noStrike" baseline="0">
            <a:solidFill>
              <a:sysClr val="windowText" lastClr="000000"/>
            </a:solidFill>
            <a:latin typeface="Citroen" panose="02000000000000000000" pitchFamily="2" charset="0"/>
          </a:endParaRPr>
        </a:p>
        <a:p>
          <a:pPr algn="l" rtl="0">
            <a:defRPr sz="1000"/>
          </a:pPr>
          <a:endParaRPr lang="en-GB" sz="2500" b="0" i="0" u="none" strike="noStrike" baseline="0">
            <a:solidFill>
              <a:sysClr val="windowText" lastClr="000000"/>
            </a:solidFill>
            <a:latin typeface="Citroen" panose="02000000000000000000" pitchFamily="2" charset="0"/>
          </a:endParaRPr>
        </a:p>
        <a:p>
          <a:pPr algn="l" rtl="0">
            <a:defRPr sz="1000"/>
          </a:pPr>
          <a:endParaRPr lang="en-GB" sz="2500" b="0" i="0" u="none" strike="noStrike" baseline="0">
            <a:solidFill>
              <a:sysClr val="windowText" lastClr="000000"/>
            </a:solidFill>
            <a:latin typeface="Citroen" panose="02000000000000000000" pitchFamily="2" charset="0"/>
          </a:endParaRPr>
        </a:p>
        <a:p>
          <a:pPr algn="l" rtl="0">
            <a:defRPr sz="1000"/>
          </a:pPr>
          <a:endParaRPr lang="en-GB" sz="2500" b="0" i="0" u="none" strike="noStrike" baseline="0">
            <a:solidFill>
              <a:sysClr val="windowText" lastClr="000000"/>
            </a:solidFill>
            <a:latin typeface="Citroen" panose="02000000000000000000" pitchFamily="2" charset="0"/>
          </a:endParaRPr>
        </a:p>
      </xdr:txBody>
    </xdr:sp>
    <xdr:clientData/>
  </xdr:twoCellAnchor>
  <xdr:twoCellAnchor editAs="oneCell">
    <xdr:from>
      <xdr:col>0</xdr:col>
      <xdr:colOff>5355353</xdr:colOff>
      <xdr:row>0</xdr:row>
      <xdr:rowOff>40823</xdr:rowOff>
    </xdr:from>
    <xdr:to>
      <xdr:col>1</xdr:col>
      <xdr:colOff>639536</xdr:colOff>
      <xdr:row>8</xdr:row>
      <xdr:rowOff>95250</xdr:rowOff>
    </xdr:to>
    <xdr:pic>
      <xdr:nvPicPr>
        <xdr:cNvPr id="4" name="Kép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5353" y="40823"/>
          <a:ext cx="2006112" cy="1687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15</xdr:row>
      <xdr:rowOff>530682</xdr:rowOff>
    </xdr:from>
    <xdr:to>
      <xdr:col>1</xdr:col>
      <xdr:colOff>633408</xdr:colOff>
      <xdr:row>25</xdr:row>
      <xdr:rowOff>115137</xdr:rowOff>
    </xdr:to>
    <xdr:pic>
      <xdr:nvPicPr>
        <xdr:cNvPr id="6" name="Kép 5"/>
        <xdr:cNvPicPr>
          <a:picLocks noChangeAspect="1"/>
        </xdr:cNvPicPr>
      </xdr:nvPicPr>
      <xdr:blipFill>
        <a:blip xmlns:r="http://schemas.openxmlformats.org/officeDocument/2006/relationships" r:embed="rId2"/>
        <a:stretch>
          <a:fillRect/>
        </a:stretch>
      </xdr:blipFill>
      <xdr:spPr>
        <a:xfrm>
          <a:off x="40821" y="3510646"/>
          <a:ext cx="7314516" cy="4115634"/>
        </a:xfrm>
        <a:prstGeom prst="rect">
          <a:avLst/>
        </a:prstGeom>
      </xdr:spPr>
    </xdr:pic>
    <xdr:clientData/>
  </xdr:twoCellAnchor>
  <xdr:twoCellAnchor>
    <xdr:from>
      <xdr:col>0</xdr:col>
      <xdr:colOff>2367645</xdr:colOff>
      <xdr:row>17</xdr:row>
      <xdr:rowOff>816433</xdr:rowOff>
    </xdr:from>
    <xdr:to>
      <xdr:col>1</xdr:col>
      <xdr:colOff>217717</xdr:colOff>
      <xdr:row>18</xdr:row>
      <xdr:rowOff>944362</xdr:rowOff>
    </xdr:to>
    <xdr:sp macro="" textlink="">
      <xdr:nvSpPr>
        <xdr:cNvPr id="7" name="Titre 7"/>
        <xdr:cNvSpPr>
          <a:spLocks noGrp="1"/>
        </xdr:cNvSpPr>
      </xdr:nvSpPr>
      <xdr:spPr bwMode="gray">
        <a:xfrm>
          <a:off x="2367645" y="4626433"/>
          <a:ext cx="4572001" cy="1026000"/>
        </a:xfrm>
        <a:prstGeom prst="rect">
          <a:avLst/>
        </a:prstGeom>
      </xdr:spPr>
      <xdr:txBody>
        <a:bodyPr vert="horz" wrap="square" lIns="0" tIns="72000" rIns="0" bIns="0" rtlCol="0" anchor="b" anchorCtr="0">
          <a:noAutofit/>
        </a:bodyPr>
        <a:lstStyle>
          <a:lvl1pPr algn="l" defTabSz="914400" rtl="0" eaLnBrk="1" latinLnBrk="0" hangingPunct="1">
            <a:lnSpc>
              <a:spcPct val="90000"/>
            </a:lnSpc>
            <a:spcBef>
              <a:spcPct val="0"/>
            </a:spcBef>
            <a:buNone/>
            <a:defRPr sz="2100" b="0" kern="1200" cap="all" baseline="0">
              <a:solidFill>
                <a:schemeClr val="accent1"/>
              </a:solidFill>
              <a:latin typeface="+mj-lt"/>
              <a:ea typeface="+mj-ea"/>
              <a:cs typeface="+mj-cs"/>
            </a:defRPr>
          </a:lvl1pPr>
        </a:lstStyle>
        <a:p>
          <a:pPr rtl="0"/>
          <a:r>
            <a:rPr lang="en-GB" sz="2100" b="1" i="0" kern="1200" cap="all" baseline="0">
              <a:solidFill>
                <a:srgbClr val="C00000"/>
              </a:solidFill>
              <a:effectLst/>
              <a:latin typeface="Citroen" panose="02000000000000000000" pitchFamily="2" charset="-18"/>
              <a:ea typeface="+mj-ea"/>
              <a:cs typeface="+mj-cs"/>
            </a:rPr>
            <a:t>A </a:t>
          </a:r>
          <a:r>
            <a:rPr lang="en-US" sz="2100" b="1" kern="1200" cap="all" baseline="0">
              <a:solidFill>
                <a:srgbClr val="C00000"/>
              </a:solidFill>
              <a:effectLst/>
              <a:latin typeface="Citroen" panose="02000000000000000000" pitchFamily="2" charset="-18"/>
              <a:ea typeface="+mj-ea"/>
              <a:cs typeface="+mj-cs"/>
            </a:rPr>
            <a:t>C Automobil Import Kft.</a:t>
          </a:r>
          <a:r>
            <a:rPr lang="hu-HU" sz="2100" b="1" kern="1200" cap="all" baseline="0">
              <a:solidFill>
                <a:srgbClr val="C00000"/>
              </a:solidFill>
              <a:effectLst/>
              <a:latin typeface="Citroen" panose="02000000000000000000" pitchFamily="2" charset="-18"/>
              <a:ea typeface="+mj-ea"/>
              <a:cs typeface="+mj-cs"/>
            </a:rPr>
            <a:t> Citroën </a:t>
          </a:r>
          <a:r>
            <a:rPr lang="en-GB" sz="2100" b="1" i="0" kern="1200" cap="all" baseline="0">
              <a:solidFill>
                <a:srgbClr val="C00000"/>
              </a:solidFill>
              <a:effectLst/>
              <a:latin typeface="Citroen" panose="02000000000000000000" pitchFamily="2" charset="-18"/>
              <a:ea typeface="+mj-ea"/>
              <a:cs typeface="+mj-cs"/>
            </a:rPr>
            <a:t>személygépkocsi árlistája</a:t>
          </a:r>
          <a:endParaRPr lang="de-DE" sz="1600" b="1">
            <a:solidFill>
              <a:srgbClr val="C00000"/>
            </a:solidFill>
            <a:effectLst/>
            <a:latin typeface="Citroen" panose="02000000000000000000" pitchFamily="2" charset="-18"/>
          </a:endParaRPr>
        </a:p>
      </xdr:txBody>
    </xdr:sp>
    <xdr:clientData/>
  </xdr:twoCellAnchor>
  <xdr:twoCellAnchor>
    <xdr:from>
      <xdr:col>0</xdr:col>
      <xdr:colOff>3537852</xdr:colOff>
      <xdr:row>18</xdr:row>
      <xdr:rowOff>1333499</xdr:rowOff>
    </xdr:from>
    <xdr:to>
      <xdr:col>1</xdr:col>
      <xdr:colOff>312958</xdr:colOff>
      <xdr:row>28</xdr:row>
      <xdr:rowOff>149138</xdr:rowOff>
    </xdr:to>
    <xdr:sp macro="" textlink="">
      <xdr:nvSpPr>
        <xdr:cNvPr id="8" name="Espace réservé du texte 9"/>
        <xdr:cNvSpPr>
          <a:spLocks noGrp="1"/>
        </xdr:cNvSpPr>
      </xdr:nvSpPr>
      <xdr:spPr bwMode="gray">
        <a:xfrm>
          <a:off x="3537852" y="6041570"/>
          <a:ext cx="3497035" cy="2312675"/>
        </a:xfrm>
        <a:prstGeom prst="rect">
          <a:avLst/>
        </a:prstGeom>
      </xdr:spPr>
      <xdr:txBody>
        <a:bodyPr vert="horz" wrap="square" lIns="0" tIns="0" rIns="0" bIns="0" rtlCol="0" anchor="t" anchorCtr="0">
          <a:noAutofit/>
        </a:bodyPr>
        <a:lstStyle>
          <a:lvl1pPr marL="0" indent="0" algn="l" defTabSz="914400" rtl="0" eaLnBrk="1" latinLnBrk="0" hangingPunct="1">
            <a:lnSpc>
              <a:spcPct val="100000"/>
            </a:lnSpc>
            <a:spcBef>
              <a:spcPts val="0"/>
            </a:spcBef>
            <a:buSzPct val="25000"/>
            <a:buFontTx/>
            <a:buBlip>
              <a:blip xmlns:r="http://schemas.openxmlformats.org/officeDocument/2006/relationships" r:embed="rId3"/>
            </a:buBlip>
            <a:defRPr sz="1700" b="0" kern="1200">
              <a:solidFill>
                <a:sysClr val="windowText" lastClr="000000">
                  <a:lumMod val="40000"/>
                  <a:lumOff val="60000"/>
                </a:sysClr>
              </a:solidFill>
              <a:latin typeface="Citroen"/>
            </a:defRPr>
          </a:lvl1pPr>
          <a:lvl2pPr marL="180000" indent="0" algn="l" defTabSz="914400" rtl="0" eaLnBrk="1" latinLnBrk="0" hangingPunct="1">
            <a:lnSpc>
              <a:spcPct val="100000"/>
            </a:lnSpc>
            <a:spcBef>
              <a:spcPts val="0"/>
            </a:spcBef>
            <a:buSzPct val="25000"/>
            <a:buFontTx/>
            <a:buBlip>
              <a:blip xmlns:r="http://schemas.openxmlformats.org/officeDocument/2006/relationships" r:embed="rId3"/>
            </a:buBlip>
            <a:defRPr sz="1700" kern="1200">
              <a:solidFill>
                <a:sysClr val="windowText" lastClr="000000"/>
              </a:solidFill>
              <a:latin typeface="Citroen"/>
            </a:defRPr>
          </a:lvl2pPr>
          <a:lvl3pPr marL="360000" indent="-180000" algn="l" defTabSz="914400" rtl="0" eaLnBrk="1" latinLnBrk="0" hangingPunct="1">
            <a:lnSpc>
              <a:spcPct val="100000"/>
            </a:lnSpc>
            <a:spcBef>
              <a:spcPts val="0"/>
            </a:spcBef>
            <a:buClr>
              <a:srgbClr val="E1412D"/>
            </a:buClr>
            <a:buSzPct val="70000"/>
            <a:buFont typeface="Wingdings 3" panose="05040102010807070707" pitchFamily="18" charset="2"/>
            <a:buChar char="{"/>
            <a:defRPr sz="1700" kern="1200">
              <a:solidFill>
                <a:sysClr val="windowText" lastClr="000000"/>
              </a:solidFill>
              <a:latin typeface="Citroen"/>
            </a:defRPr>
          </a:lvl3pPr>
          <a:lvl4pPr marL="360000" indent="0" algn="l" defTabSz="914400" rtl="0" eaLnBrk="1" latinLnBrk="0" hangingPunct="1">
            <a:lnSpc>
              <a:spcPct val="100000"/>
            </a:lnSpc>
            <a:spcBef>
              <a:spcPts val="0"/>
            </a:spcBef>
            <a:buSzPct val="25000"/>
            <a:buFontTx/>
            <a:buBlip>
              <a:blip xmlns:r="http://schemas.openxmlformats.org/officeDocument/2006/relationships" r:embed="rId3"/>
            </a:buBlip>
            <a:defRPr sz="1700" kern="1200">
              <a:solidFill>
                <a:sysClr val="windowText" lastClr="000000"/>
              </a:solidFill>
              <a:latin typeface="Citroen"/>
            </a:defRPr>
          </a:lvl4pPr>
          <a:lvl5pPr marL="540000" indent="0" algn="l" defTabSz="914400" rtl="0" eaLnBrk="1" latinLnBrk="0" hangingPunct="1">
            <a:lnSpc>
              <a:spcPct val="100000"/>
            </a:lnSpc>
            <a:spcBef>
              <a:spcPts val="0"/>
            </a:spcBef>
            <a:buSzPct val="25000"/>
            <a:buFontTx/>
            <a:buBlip>
              <a:blip xmlns:r="http://schemas.openxmlformats.org/officeDocument/2006/relationships" r:embed="rId3"/>
            </a:buBlip>
            <a:defRPr sz="1700" kern="1200">
              <a:solidFill>
                <a:sysClr val="windowText" lastClr="000000"/>
              </a:solidFill>
              <a:latin typeface="Citroen"/>
            </a:defRPr>
          </a:lvl5pPr>
          <a:lvl6pPr marL="2514600" indent="-228600" algn="l" defTabSz="914400" rtl="0" eaLnBrk="1" latinLnBrk="0" hangingPunct="1">
            <a:spcBef>
              <a:spcPct val="20000"/>
            </a:spcBef>
            <a:buFont typeface="Arial" pitchFamily="34" charset="0"/>
            <a:buChar char="•"/>
            <a:defRPr sz="2000" kern="1200">
              <a:solidFill>
                <a:sysClr val="windowText" lastClr="000000"/>
              </a:solidFill>
              <a:latin typeface="Citroen"/>
            </a:defRPr>
          </a:lvl6pPr>
          <a:lvl7pPr marL="2971800" indent="-228600" algn="l" defTabSz="914400" rtl="0" eaLnBrk="1" latinLnBrk="0" hangingPunct="1">
            <a:spcBef>
              <a:spcPct val="20000"/>
            </a:spcBef>
            <a:buFont typeface="Arial" pitchFamily="34" charset="0"/>
            <a:buChar char="•"/>
            <a:defRPr sz="2000" kern="1200">
              <a:solidFill>
                <a:sysClr val="windowText" lastClr="000000"/>
              </a:solidFill>
              <a:latin typeface="Citroen"/>
            </a:defRPr>
          </a:lvl7pPr>
          <a:lvl8pPr marL="3429000" indent="-228600" algn="l" defTabSz="914400" rtl="0" eaLnBrk="1" latinLnBrk="0" hangingPunct="1">
            <a:spcBef>
              <a:spcPct val="20000"/>
            </a:spcBef>
            <a:buFont typeface="Arial" pitchFamily="34" charset="0"/>
            <a:buChar char="•"/>
            <a:defRPr sz="2000" kern="1200">
              <a:solidFill>
                <a:sysClr val="windowText" lastClr="000000"/>
              </a:solidFill>
              <a:latin typeface="Citroen"/>
            </a:defRPr>
          </a:lvl8pPr>
          <a:lvl9pPr marL="3886200" indent="-228600" algn="l" defTabSz="914400" rtl="0" eaLnBrk="1" latinLnBrk="0" hangingPunct="1">
            <a:spcBef>
              <a:spcPct val="20000"/>
            </a:spcBef>
            <a:buFont typeface="Arial" pitchFamily="34" charset="0"/>
            <a:buChar char="•"/>
            <a:defRPr sz="2000" kern="1200">
              <a:solidFill>
                <a:sysClr val="windowText" lastClr="000000"/>
              </a:solidFill>
              <a:latin typeface="Citroen"/>
            </a:defRPr>
          </a:lvl9pPr>
        </a:lstStyle>
        <a:p>
          <a:r>
            <a:rPr lang="fr-FR"/>
            <a:t>Az árak 2017. </a:t>
          </a:r>
          <a:r>
            <a:rPr lang="hu-HU"/>
            <a:t>október 3</a:t>
          </a:r>
          <a:r>
            <a:rPr lang="fr-FR"/>
            <a:t>-t</a:t>
          </a:r>
          <a:r>
            <a:rPr lang="hu-HU"/>
            <a:t>ó</a:t>
          </a:r>
          <a:r>
            <a:rPr lang="fr-FR"/>
            <a:t>l visszavonásig érvényesek</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38402</xdr:colOff>
      <xdr:row>0</xdr:row>
      <xdr:rowOff>34636</xdr:rowOff>
    </xdr:from>
    <xdr:to>
      <xdr:col>8</xdr:col>
      <xdr:colOff>525407</xdr:colOff>
      <xdr:row>3</xdr:row>
      <xdr:rowOff>164522</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0527" y="34636"/>
          <a:ext cx="1258530" cy="1072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1729827</xdr:colOff>
      <xdr:row>48</xdr:row>
      <xdr:rowOff>217715</xdr:rowOff>
    </xdr:from>
    <xdr:to>
      <xdr:col>10</xdr:col>
      <xdr:colOff>1403703</xdr:colOff>
      <xdr:row>51</xdr:row>
      <xdr:rowOff>272142</xdr:rowOff>
    </xdr:to>
    <xdr:pic>
      <xdr:nvPicPr>
        <xdr:cNvPr id="2" name="Kép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02327" y="16451036"/>
          <a:ext cx="5933162" cy="979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40822</xdr:colOff>
      <xdr:row>64</xdr:row>
      <xdr:rowOff>205468</xdr:rowOff>
    </xdr:from>
    <xdr:to>
      <xdr:col>2</xdr:col>
      <xdr:colOff>1164772</xdr:colOff>
      <xdr:row>66</xdr:row>
      <xdr:rowOff>171450</xdr:rowOff>
    </xdr:to>
    <xdr:pic>
      <xdr:nvPicPr>
        <xdr:cNvPr id="3"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822" y="21772789"/>
          <a:ext cx="4607379" cy="510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353786</xdr:colOff>
      <xdr:row>0</xdr:row>
      <xdr:rowOff>68035</xdr:rowOff>
    </xdr:from>
    <xdr:to>
      <xdr:col>10</xdr:col>
      <xdr:colOff>1375438</xdr:colOff>
      <xdr:row>2</xdr:row>
      <xdr:rowOff>109900</xdr:rowOff>
    </xdr:to>
    <xdr:pic>
      <xdr:nvPicPr>
        <xdr:cNvPr id="4" name="Kép 3"/>
        <xdr:cNvPicPr>
          <a:picLocks noChangeAspect="1"/>
        </xdr:cNvPicPr>
      </xdr:nvPicPr>
      <xdr:blipFill>
        <a:blip xmlns:r="http://schemas.openxmlformats.org/officeDocument/2006/relationships" r:embed="rId3"/>
        <a:stretch>
          <a:fillRect/>
        </a:stretch>
      </xdr:blipFill>
      <xdr:spPr>
        <a:xfrm>
          <a:off x="13784036" y="68035"/>
          <a:ext cx="2423188" cy="2001294"/>
        </a:xfrm>
        <a:prstGeom prst="rect">
          <a:avLst/>
        </a:prstGeom>
      </xdr:spPr>
    </xdr:pic>
    <xdr:clientData/>
  </xdr:twoCellAnchor>
  <xdr:twoCellAnchor editAs="oneCell">
    <xdr:from>
      <xdr:col>5</xdr:col>
      <xdr:colOff>1280117</xdr:colOff>
      <xdr:row>42</xdr:row>
      <xdr:rowOff>108857</xdr:rowOff>
    </xdr:from>
    <xdr:to>
      <xdr:col>6</xdr:col>
      <xdr:colOff>1542948</xdr:colOff>
      <xdr:row>52</xdr:row>
      <xdr:rowOff>54429</xdr:rowOff>
    </xdr:to>
    <xdr:pic>
      <xdr:nvPicPr>
        <xdr:cNvPr id="5" name="Kép 4"/>
        <xdr:cNvPicPr>
          <a:picLocks noChangeAspect="1"/>
        </xdr:cNvPicPr>
      </xdr:nvPicPr>
      <xdr:blipFill>
        <a:blip xmlns:r="http://schemas.openxmlformats.org/officeDocument/2006/relationships" r:embed="rId4"/>
        <a:stretch>
          <a:fillRect/>
        </a:stretch>
      </xdr:blipFill>
      <xdr:spPr>
        <a:xfrm>
          <a:off x="8383046" y="14682107"/>
          <a:ext cx="1732402" cy="280307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857251</xdr:colOff>
      <xdr:row>0</xdr:row>
      <xdr:rowOff>68035</xdr:rowOff>
    </xdr:from>
    <xdr:to>
      <xdr:col>6</xdr:col>
      <xdr:colOff>1484298</xdr:colOff>
      <xdr:row>1</xdr:row>
      <xdr:rowOff>862486</xdr:rowOff>
    </xdr:to>
    <xdr:pic>
      <xdr:nvPicPr>
        <xdr:cNvPr id="3" name="Kép 2"/>
        <xdr:cNvPicPr>
          <a:picLocks noChangeAspect="1"/>
        </xdr:cNvPicPr>
      </xdr:nvPicPr>
      <xdr:blipFill>
        <a:blip xmlns:r="http://schemas.openxmlformats.org/officeDocument/2006/relationships" r:embed="rId1"/>
        <a:stretch>
          <a:fillRect/>
        </a:stretch>
      </xdr:blipFill>
      <xdr:spPr>
        <a:xfrm>
          <a:off x="12601576" y="68035"/>
          <a:ext cx="2160571" cy="1785051"/>
        </a:xfrm>
        <a:prstGeom prst="rect">
          <a:avLst/>
        </a:prstGeom>
      </xdr:spPr>
    </xdr:pic>
    <xdr:clientData/>
  </xdr:twoCellAnchor>
  <xdr:twoCellAnchor editAs="oneCell">
    <xdr:from>
      <xdr:col>0</xdr:col>
      <xdr:colOff>108858</xdr:colOff>
      <xdr:row>91</xdr:row>
      <xdr:rowOff>966107</xdr:rowOff>
    </xdr:from>
    <xdr:to>
      <xdr:col>2</xdr:col>
      <xdr:colOff>431583</xdr:colOff>
      <xdr:row>91</xdr:row>
      <xdr:rowOff>1478215</xdr:rowOff>
    </xdr:to>
    <xdr:pic>
      <xdr:nvPicPr>
        <xdr:cNvPr id="4" name="Kép 3"/>
        <xdr:cNvPicPr>
          <a:picLocks noChangeAspect="1"/>
        </xdr:cNvPicPr>
      </xdr:nvPicPr>
      <xdr:blipFill>
        <a:blip xmlns:r="http://schemas.openxmlformats.org/officeDocument/2006/relationships" r:embed="rId2"/>
        <a:stretch>
          <a:fillRect/>
        </a:stretch>
      </xdr:blipFill>
      <xdr:spPr>
        <a:xfrm>
          <a:off x="108858" y="34208357"/>
          <a:ext cx="4608975" cy="51210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1262062</xdr:colOff>
      <xdr:row>0</xdr:row>
      <xdr:rowOff>68036</xdr:rowOff>
    </xdr:from>
    <xdr:to>
      <xdr:col>9</xdr:col>
      <xdr:colOff>1388990</xdr:colOff>
      <xdr:row>1</xdr:row>
      <xdr:rowOff>212704</xdr:rowOff>
    </xdr:to>
    <xdr:pic>
      <xdr:nvPicPr>
        <xdr:cNvPr id="2" name="Kép 1"/>
        <xdr:cNvPicPr>
          <a:picLocks noChangeAspect="1"/>
        </xdr:cNvPicPr>
      </xdr:nvPicPr>
      <xdr:blipFill>
        <a:blip xmlns:r="http://schemas.openxmlformats.org/officeDocument/2006/relationships" r:embed="rId1"/>
        <a:stretch>
          <a:fillRect/>
        </a:stretch>
      </xdr:blipFill>
      <xdr:spPr>
        <a:xfrm>
          <a:off x="11603491" y="68036"/>
          <a:ext cx="2875570" cy="2417061"/>
        </a:xfrm>
        <a:prstGeom prst="rect">
          <a:avLst/>
        </a:prstGeom>
      </xdr:spPr>
    </xdr:pic>
    <xdr:clientData/>
  </xdr:twoCellAnchor>
  <xdr:twoCellAnchor editAs="oneCell">
    <xdr:from>
      <xdr:col>0</xdr:col>
      <xdr:colOff>150671</xdr:colOff>
      <xdr:row>40</xdr:row>
      <xdr:rowOff>404812</xdr:rowOff>
    </xdr:from>
    <xdr:to>
      <xdr:col>3</xdr:col>
      <xdr:colOff>653285</xdr:colOff>
      <xdr:row>40</xdr:row>
      <xdr:rowOff>1031572</xdr:rowOff>
    </xdr:to>
    <xdr:pic>
      <xdr:nvPicPr>
        <xdr:cNvPr id="3" name="Kép 2"/>
        <xdr:cNvPicPr>
          <a:picLocks noChangeAspect="1"/>
        </xdr:cNvPicPr>
      </xdr:nvPicPr>
      <xdr:blipFill>
        <a:blip xmlns:r="http://schemas.openxmlformats.org/officeDocument/2006/relationships" r:embed="rId2"/>
        <a:stretch>
          <a:fillRect/>
        </a:stretch>
      </xdr:blipFill>
      <xdr:spPr>
        <a:xfrm>
          <a:off x="150671" y="19883437"/>
          <a:ext cx="4979364" cy="626760"/>
        </a:xfrm>
        <a:prstGeom prst="rect">
          <a:avLst/>
        </a:prstGeom>
      </xdr:spPr>
    </xdr:pic>
    <xdr:clientData/>
  </xdr:twoCellAnchor>
  <xdr:twoCellAnchor editAs="oneCell">
    <xdr:from>
      <xdr:col>6</xdr:col>
      <xdr:colOff>901700</xdr:colOff>
      <xdr:row>35</xdr:row>
      <xdr:rowOff>21285</xdr:rowOff>
    </xdr:from>
    <xdr:to>
      <xdr:col>9</xdr:col>
      <xdr:colOff>1371848</xdr:colOff>
      <xdr:row>40</xdr:row>
      <xdr:rowOff>279304</xdr:rowOff>
    </xdr:to>
    <xdr:pic>
      <xdr:nvPicPr>
        <xdr:cNvPr id="6" name="Kép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56700" y="13737285"/>
          <a:ext cx="5296148" cy="3763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884464</xdr:colOff>
      <xdr:row>0</xdr:row>
      <xdr:rowOff>1592037</xdr:rowOff>
    </xdr:from>
    <xdr:to>
      <xdr:col>6</xdr:col>
      <xdr:colOff>208189</xdr:colOff>
      <xdr:row>4</xdr:row>
      <xdr:rowOff>272783</xdr:rowOff>
    </xdr:to>
    <xdr:pic>
      <xdr:nvPicPr>
        <xdr:cNvPr id="4" name="Kép 3"/>
        <xdr:cNvPicPr>
          <a:picLocks noChangeAspect="1"/>
        </xdr:cNvPicPr>
      </xdr:nvPicPr>
      <xdr:blipFill>
        <a:blip xmlns:r="http://schemas.openxmlformats.org/officeDocument/2006/relationships" r:embed="rId4"/>
        <a:stretch>
          <a:fillRect/>
        </a:stretch>
      </xdr:blipFill>
      <xdr:spPr>
        <a:xfrm>
          <a:off x="6735535" y="1592037"/>
          <a:ext cx="1745797" cy="242271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639535</xdr:colOff>
      <xdr:row>0</xdr:row>
      <xdr:rowOff>136069</xdr:rowOff>
    </xdr:from>
    <xdr:to>
      <xdr:col>5</xdr:col>
      <xdr:colOff>1477736</xdr:colOff>
      <xdr:row>2</xdr:row>
      <xdr:rowOff>257989</xdr:rowOff>
    </xdr:to>
    <xdr:pic>
      <xdr:nvPicPr>
        <xdr:cNvPr id="2" name="Kép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49" y="136069"/>
          <a:ext cx="2375808" cy="1999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33499</xdr:colOff>
      <xdr:row>58</xdr:row>
      <xdr:rowOff>483128</xdr:rowOff>
    </xdr:from>
    <xdr:to>
      <xdr:col>1</xdr:col>
      <xdr:colOff>1739834</xdr:colOff>
      <xdr:row>58</xdr:row>
      <xdr:rowOff>1054628</xdr:rowOff>
    </xdr:to>
    <xdr:pic>
      <xdr:nvPicPr>
        <xdr:cNvPr id="3" name="Kép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499" y="19601164"/>
          <a:ext cx="453662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243981</xdr:colOff>
      <xdr:row>55</xdr:row>
      <xdr:rowOff>244930</xdr:rowOff>
    </xdr:from>
    <xdr:to>
      <xdr:col>5</xdr:col>
      <xdr:colOff>1381251</xdr:colOff>
      <xdr:row>57</xdr:row>
      <xdr:rowOff>13608</xdr:rowOff>
    </xdr:to>
    <xdr:pic>
      <xdr:nvPicPr>
        <xdr:cNvPr id="4" name="Kép 3"/>
        <xdr:cNvPicPr>
          <a:picLocks noChangeAspect="1"/>
        </xdr:cNvPicPr>
      </xdr:nvPicPr>
      <xdr:blipFill>
        <a:blip xmlns:r="http://schemas.openxmlformats.org/officeDocument/2006/relationships" r:embed="rId3"/>
        <a:stretch>
          <a:fillRect/>
        </a:stretch>
      </xdr:blipFill>
      <xdr:spPr>
        <a:xfrm>
          <a:off x="10054731" y="17104180"/>
          <a:ext cx="3559341" cy="18097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1922688</xdr:colOff>
      <xdr:row>67</xdr:row>
      <xdr:rowOff>93889</xdr:rowOff>
    </xdr:from>
    <xdr:to>
      <xdr:col>8</xdr:col>
      <xdr:colOff>1227363</xdr:colOff>
      <xdr:row>67</xdr:row>
      <xdr:rowOff>579664</xdr:rowOff>
    </xdr:to>
    <xdr:pic>
      <xdr:nvPicPr>
        <xdr:cNvPr id="2"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6795" y="21810889"/>
          <a:ext cx="3672568"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108857</xdr:colOff>
      <xdr:row>0</xdr:row>
      <xdr:rowOff>40821</xdr:rowOff>
    </xdr:from>
    <xdr:to>
      <xdr:col>8</xdr:col>
      <xdr:colOff>1335938</xdr:colOff>
      <xdr:row>2</xdr:row>
      <xdr:rowOff>238528</xdr:rowOff>
    </xdr:to>
    <xdr:pic>
      <xdr:nvPicPr>
        <xdr:cNvPr id="3" name="Kép 2"/>
        <xdr:cNvPicPr>
          <a:picLocks noChangeAspect="1"/>
        </xdr:cNvPicPr>
      </xdr:nvPicPr>
      <xdr:blipFill>
        <a:blip xmlns:r="http://schemas.openxmlformats.org/officeDocument/2006/relationships" r:embed="rId2"/>
        <a:stretch>
          <a:fillRect/>
        </a:stretch>
      </xdr:blipFill>
      <xdr:spPr>
        <a:xfrm>
          <a:off x="11157857" y="40821"/>
          <a:ext cx="2370081" cy="1950307"/>
        </a:xfrm>
        <a:prstGeom prst="rect">
          <a:avLst/>
        </a:prstGeom>
      </xdr:spPr>
    </xdr:pic>
    <xdr:clientData/>
  </xdr:twoCellAnchor>
  <xdr:twoCellAnchor editAs="oneCell">
    <xdr:from>
      <xdr:col>7</xdr:col>
      <xdr:colOff>340179</xdr:colOff>
      <xdr:row>20</xdr:row>
      <xdr:rowOff>244927</xdr:rowOff>
    </xdr:from>
    <xdr:to>
      <xdr:col>8</xdr:col>
      <xdr:colOff>1139354</xdr:colOff>
      <xdr:row>30</xdr:row>
      <xdr:rowOff>204105</xdr:rowOff>
    </xdr:to>
    <xdr:pic>
      <xdr:nvPicPr>
        <xdr:cNvPr id="4" name="Kép 3"/>
        <xdr:cNvPicPr>
          <a:picLocks noChangeAspect="1"/>
        </xdr:cNvPicPr>
      </xdr:nvPicPr>
      <xdr:blipFill>
        <a:blip xmlns:r="http://schemas.openxmlformats.org/officeDocument/2006/relationships" r:embed="rId3"/>
        <a:stretch>
          <a:fillRect/>
        </a:stretch>
      </xdr:blipFill>
      <xdr:spPr>
        <a:xfrm>
          <a:off x="11389179" y="8122102"/>
          <a:ext cx="1942175" cy="271190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57150</xdr:colOff>
      <xdr:row>118</xdr:row>
      <xdr:rowOff>209550</xdr:rowOff>
    </xdr:from>
    <xdr:to>
      <xdr:col>1</xdr:col>
      <xdr:colOff>1740834</xdr:colOff>
      <xdr:row>120</xdr:row>
      <xdr:rowOff>209550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44319825"/>
          <a:ext cx="367440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425824</xdr:colOff>
      <xdr:row>0</xdr:row>
      <xdr:rowOff>33618</xdr:rowOff>
    </xdr:from>
    <xdr:to>
      <xdr:col>7</xdr:col>
      <xdr:colOff>3238</xdr:colOff>
      <xdr:row>2</xdr:row>
      <xdr:rowOff>358371</xdr:rowOff>
    </xdr:to>
    <xdr:pic>
      <xdr:nvPicPr>
        <xdr:cNvPr id="3" name="Kép 2"/>
        <xdr:cNvPicPr>
          <a:picLocks noChangeAspect="1"/>
        </xdr:cNvPicPr>
      </xdr:nvPicPr>
      <xdr:blipFill>
        <a:blip xmlns:r="http://schemas.openxmlformats.org/officeDocument/2006/relationships" r:embed="rId2"/>
        <a:stretch>
          <a:fillRect/>
        </a:stretch>
      </xdr:blipFill>
      <xdr:spPr>
        <a:xfrm>
          <a:off x="10427074" y="33618"/>
          <a:ext cx="2120589" cy="174397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1881868</xdr:colOff>
      <xdr:row>67</xdr:row>
      <xdr:rowOff>284389</xdr:rowOff>
    </xdr:from>
    <xdr:to>
      <xdr:col>8</xdr:col>
      <xdr:colOff>1186543</xdr:colOff>
      <xdr:row>67</xdr:row>
      <xdr:rowOff>770164</xdr:rowOff>
    </xdr:to>
    <xdr:pic>
      <xdr:nvPicPr>
        <xdr:cNvPr id="2"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01893" y="22220464"/>
          <a:ext cx="36766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27215</xdr:colOff>
      <xdr:row>0</xdr:row>
      <xdr:rowOff>54429</xdr:rowOff>
    </xdr:from>
    <xdr:to>
      <xdr:col>8</xdr:col>
      <xdr:colOff>1324522</xdr:colOff>
      <xdr:row>2</xdr:row>
      <xdr:rowOff>307849</xdr:rowOff>
    </xdr:to>
    <xdr:pic>
      <xdr:nvPicPr>
        <xdr:cNvPr id="3" name="Kép 2"/>
        <xdr:cNvPicPr>
          <a:picLocks noChangeAspect="1"/>
        </xdr:cNvPicPr>
      </xdr:nvPicPr>
      <xdr:blipFill>
        <a:blip xmlns:r="http://schemas.openxmlformats.org/officeDocument/2006/relationships" r:embed="rId2"/>
        <a:stretch>
          <a:fillRect/>
        </a:stretch>
      </xdr:blipFill>
      <xdr:spPr>
        <a:xfrm>
          <a:off x="11076215" y="54429"/>
          <a:ext cx="2440307" cy="2006020"/>
        </a:xfrm>
        <a:prstGeom prst="rect">
          <a:avLst/>
        </a:prstGeom>
      </xdr:spPr>
    </xdr:pic>
    <xdr:clientData/>
  </xdr:twoCellAnchor>
  <xdr:twoCellAnchor editAs="oneCell">
    <xdr:from>
      <xdr:col>7</xdr:col>
      <xdr:colOff>353786</xdr:colOff>
      <xdr:row>21</xdr:row>
      <xdr:rowOff>13608</xdr:rowOff>
    </xdr:from>
    <xdr:to>
      <xdr:col>8</xdr:col>
      <xdr:colOff>1149482</xdr:colOff>
      <xdr:row>31</xdr:row>
      <xdr:rowOff>1866</xdr:rowOff>
    </xdr:to>
    <xdr:pic>
      <xdr:nvPicPr>
        <xdr:cNvPr id="4" name="Kép 3"/>
        <xdr:cNvPicPr>
          <a:picLocks noChangeAspect="1"/>
        </xdr:cNvPicPr>
      </xdr:nvPicPr>
      <xdr:blipFill>
        <a:blip xmlns:r="http://schemas.openxmlformats.org/officeDocument/2006/relationships" r:embed="rId3"/>
        <a:stretch>
          <a:fillRect/>
        </a:stretch>
      </xdr:blipFill>
      <xdr:spPr>
        <a:xfrm>
          <a:off x="11402786" y="8138433"/>
          <a:ext cx="1938696" cy="272193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57150</xdr:colOff>
      <xdr:row>118</xdr:row>
      <xdr:rowOff>209550</xdr:rowOff>
    </xdr:from>
    <xdr:to>
      <xdr:col>1</xdr:col>
      <xdr:colOff>1819275</xdr:colOff>
      <xdr:row>120</xdr:row>
      <xdr:rowOff>209550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45986700"/>
          <a:ext cx="36766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437029</xdr:colOff>
      <xdr:row>0</xdr:row>
      <xdr:rowOff>56030</xdr:rowOff>
    </xdr:from>
    <xdr:to>
      <xdr:col>6</xdr:col>
      <xdr:colOff>1268490</xdr:colOff>
      <xdr:row>2</xdr:row>
      <xdr:rowOff>368852</xdr:rowOff>
    </xdr:to>
    <xdr:pic>
      <xdr:nvPicPr>
        <xdr:cNvPr id="3" name="Kép 2"/>
        <xdr:cNvPicPr>
          <a:picLocks noChangeAspect="1"/>
        </xdr:cNvPicPr>
      </xdr:nvPicPr>
      <xdr:blipFill>
        <a:blip xmlns:r="http://schemas.openxmlformats.org/officeDocument/2006/relationships" r:embed="rId2"/>
        <a:stretch>
          <a:fillRect/>
        </a:stretch>
      </xdr:blipFill>
      <xdr:spPr>
        <a:xfrm>
          <a:off x="10476379" y="56030"/>
          <a:ext cx="2107811" cy="173204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1841045</xdr:colOff>
      <xdr:row>67</xdr:row>
      <xdr:rowOff>12246</xdr:rowOff>
    </xdr:from>
    <xdr:to>
      <xdr:col>8</xdr:col>
      <xdr:colOff>1145720</xdr:colOff>
      <xdr:row>67</xdr:row>
      <xdr:rowOff>498021</xdr:rowOff>
    </xdr:to>
    <xdr:pic>
      <xdr:nvPicPr>
        <xdr:cNvPr id="2"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5152" y="21729246"/>
          <a:ext cx="3672568"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108857</xdr:colOff>
      <xdr:row>0</xdr:row>
      <xdr:rowOff>40821</xdr:rowOff>
    </xdr:from>
    <xdr:to>
      <xdr:col>8</xdr:col>
      <xdr:colOff>1335938</xdr:colOff>
      <xdr:row>2</xdr:row>
      <xdr:rowOff>238528</xdr:rowOff>
    </xdr:to>
    <xdr:pic>
      <xdr:nvPicPr>
        <xdr:cNvPr id="3" name="Kép 2"/>
        <xdr:cNvPicPr>
          <a:picLocks noChangeAspect="1"/>
        </xdr:cNvPicPr>
      </xdr:nvPicPr>
      <xdr:blipFill>
        <a:blip xmlns:r="http://schemas.openxmlformats.org/officeDocument/2006/relationships" r:embed="rId2"/>
        <a:stretch>
          <a:fillRect/>
        </a:stretch>
      </xdr:blipFill>
      <xdr:spPr>
        <a:xfrm>
          <a:off x="11157857" y="40821"/>
          <a:ext cx="2370081" cy="1950307"/>
        </a:xfrm>
        <a:prstGeom prst="rect">
          <a:avLst/>
        </a:prstGeom>
      </xdr:spPr>
    </xdr:pic>
    <xdr:clientData/>
  </xdr:twoCellAnchor>
  <xdr:twoCellAnchor editAs="oneCell">
    <xdr:from>
      <xdr:col>7</xdr:col>
      <xdr:colOff>340179</xdr:colOff>
      <xdr:row>20</xdr:row>
      <xdr:rowOff>244927</xdr:rowOff>
    </xdr:from>
    <xdr:to>
      <xdr:col>8</xdr:col>
      <xdr:colOff>1139354</xdr:colOff>
      <xdr:row>30</xdr:row>
      <xdr:rowOff>204105</xdr:rowOff>
    </xdr:to>
    <xdr:pic>
      <xdr:nvPicPr>
        <xdr:cNvPr id="4" name="Kép 3"/>
        <xdr:cNvPicPr>
          <a:picLocks noChangeAspect="1"/>
        </xdr:cNvPicPr>
      </xdr:nvPicPr>
      <xdr:blipFill>
        <a:blip xmlns:r="http://schemas.openxmlformats.org/officeDocument/2006/relationships" r:embed="rId3"/>
        <a:stretch>
          <a:fillRect/>
        </a:stretch>
      </xdr:blipFill>
      <xdr:spPr>
        <a:xfrm>
          <a:off x="11389179" y="8082641"/>
          <a:ext cx="1942175" cy="26806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Rectangle 1"/>
        <xdr:cNvSpPr>
          <a:spLocks noChangeArrowheads="1"/>
        </xdr:cNvSpPr>
      </xdr:nvSpPr>
      <xdr:spPr bwMode="auto">
        <a:xfrm>
          <a:off x="15735300" y="0"/>
          <a:ext cx="0" cy="0"/>
        </a:xfrm>
        <a:prstGeom prst="rect">
          <a:avLst/>
        </a:prstGeom>
        <a:gradFill rotWithShape="1">
          <a:gsLst>
            <a:gs pos="0">
              <a:srgbClr xmlns:mc="http://schemas.openxmlformats.org/markup-compatibility/2006" xmlns:a14="http://schemas.microsoft.com/office/drawing/2010/main" val="800000" mc:Ignorable="a14" a14:legacySpreadsheetColorIndex="16"/>
            </a:gs>
            <a:gs pos="100000">
              <a:srgbClr xmlns:mc="http://schemas.openxmlformats.org/markup-compatibility/2006" xmlns:a14="http://schemas.microsoft.com/office/drawing/2010/main" val="FFFFFF" mc:Ignorable="a14" a14:legacySpreadsheetColorIndex="16">
                <a:gamma/>
                <a:tint val="0"/>
                <a:invGamma/>
              </a:srgbClr>
            </a:gs>
          </a:gsLst>
          <a:lin ang="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hu-HU" sz="1600" b="1" i="0" u="none" strike="noStrike" baseline="0">
              <a:solidFill>
                <a:srgbClr val="FFFFFF"/>
              </a:solidFill>
              <a:latin typeface="Arial"/>
              <a:cs typeface="Arial"/>
            </a:rPr>
            <a:t>FELKÉSZÜLT AZ</a:t>
          </a:r>
          <a:r>
            <a:rPr lang="hu-HU" sz="1600" b="1" i="0" u="none" strike="noStrike" baseline="0">
              <a:solidFill>
                <a:srgbClr val="DC002E"/>
              </a:solidFill>
              <a:latin typeface="Arial"/>
              <a:cs typeface="Arial"/>
            </a:rPr>
            <a:t> ÚJ ÁRAINKRA?</a:t>
          </a:r>
        </a:p>
      </xdr:txBody>
    </xdr:sp>
    <xdr:clientData/>
  </xdr:twoCellAnchor>
  <xdr:twoCellAnchor editAs="oneCell">
    <xdr:from>
      <xdr:col>0</xdr:col>
      <xdr:colOff>238125</xdr:colOff>
      <xdr:row>168</xdr:row>
      <xdr:rowOff>95250</xdr:rowOff>
    </xdr:from>
    <xdr:to>
      <xdr:col>1</xdr:col>
      <xdr:colOff>180975</xdr:colOff>
      <xdr:row>168</xdr:row>
      <xdr:rowOff>1076325</xdr:rowOff>
    </xdr:to>
    <xdr:pic>
      <xdr:nvPicPr>
        <xdr:cNvPr id="3"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60960000"/>
          <a:ext cx="6753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1857375</xdr:colOff>
      <xdr:row>0</xdr:row>
      <xdr:rowOff>190498</xdr:rowOff>
    </xdr:from>
    <xdr:to>
      <xdr:col>10</xdr:col>
      <xdr:colOff>2071687</xdr:colOff>
      <xdr:row>4</xdr:row>
      <xdr:rowOff>330992</xdr:rowOff>
    </xdr:to>
    <xdr:pic>
      <xdr:nvPicPr>
        <xdr:cNvPr id="4" name="Kép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46000" y="190498"/>
          <a:ext cx="4100512" cy="3378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57150</xdr:colOff>
      <xdr:row>120</xdr:row>
      <xdr:rowOff>209550</xdr:rowOff>
    </xdr:from>
    <xdr:to>
      <xdr:col>1</xdr:col>
      <xdr:colOff>1740834</xdr:colOff>
      <xdr:row>122</xdr:row>
      <xdr:rowOff>209550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46091475"/>
          <a:ext cx="367440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425824</xdr:colOff>
      <xdr:row>0</xdr:row>
      <xdr:rowOff>33618</xdr:rowOff>
    </xdr:from>
    <xdr:to>
      <xdr:col>7</xdr:col>
      <xdr:colOff>3238</xdr:colOff>
      <xdr:row>2</xdr:row>
      <xdr:rowOff>358371</xdr:rowOff>
    </xdr:to>
    <xdr:pic>
      <xdr:nvPicPr>
        <xdr:cNvPr id="3" name="Kép 2"/>
        <xdr:cNvPicPr>
          <a:picLocks noChangeAspect="1"/>
        </xdr:cNvPicPr>
      </xdr:nvPicPr>
      <xdr:blipFill>
        <a:blip xmlns:r="http://schemas.openxmlformats.org/officeDocument/2006/relationships" r:embed="rId2"/>
        <a:stretch>
          <a:fillRect/>
        </a:stretch>
      </xdr:blipFill>
      <xdr:spPr>
        <a:xfrm>
          <a:off x="10427074" y="33618"/>
          <a:ext cx="2120589" cy="174397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1881868</xdr:colOff>
      <xdr:row>67</xdr:row>
      <xdr:rowOff>284389</xdr:rowOff>
    </xdr:from>
    <xdr:to>
      <xdr:col>8</xdr:col>
      <xdr:colOff>1186543</xdr:colOff>
      <xdr:row>67</xdr:row>
      <xdr:rowOff>770164</xdr:rowOff>
    </xdr:to>
    <xdr:pic>
      <xdr:nvPicPr>
        <xdr:cNvPr id="2"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05975" y="22042210"/>
          <a:ext cx="3672568"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27215</xdr:colOff>
      <xdr:row>0</xdr:row>
      <xdr:rowOff>54429</xdr:rowOff>
    </xdr:from>
    <xdr:to>
      <xdr:col>8</xdr:col>
      <xdr:colOff>1324522</xdr:colOff>
      <xdr:row>2</xdr:row>
      <xdr:rowOff>307849</xdr:rowOff>
    </xdr:to>
    <xdr:pic>
      <xdr:nvPicPr>
        <xdr:cNvPr id="3" name="Kép 2"/>
        <xdr:cNvPicPr>
          <a:picLocks noChangeAspect="1"/>
        </xdr:cNvPicPr>
      </xdr:nvPicPr>
      <xdr:blipFill>
        <a:blip xmlns:r="http://schemas.openxmlformats.org/officeDocument/2006/relationships" r:embed="rId2"/>
        <a:stretch>
          <a:fillRect/>
        </a:stretch>
      </xdr:blipFill>
      <xdr:spPr>
        <a:xfrm>
          <a:off x="11076215" y="54429"/>
          <a:ext cx="2440307" cy="2006020"/>
        </a:xfrm>
        <a:prstGeom prst="rect">
          <a:avLst/>
        </a:prstGeom>
      </xdr:spPr>
    </xdr:pic>
    <xdr:clientData/>
  </xdr:twoCellAnchor>
  <xdr:twoCellAnchor editAs="oneCell">
    <xdr:from>
      <xdr:col>7</xdr:col>
      <xdr:colOff>353786</xdr:colOff>
      <xdr:row>21</xdr:row>
      <xdr:rowOff>13608</xdr:rowOff>
    </xdr:from>
    <xdr:to>
      <xdr:col>8</xdr:col>
      <xdr:colOff>1149482</xdr:colOff>
      <xdr:row>31</xdr:row>
      <xdr:rowOff>1866</xdr:rowOff>
    </xdr:to>
    <xdr:pic>
      <xdr:nvPicPr>
        <xdr:cNvPr id="4" name="Kép 3"/>
        <xdr:cNvPicPr>
          <a:picLocks noChangeAspect="1"/>
        </xdr:cNvPicPr>
      </xdr:nvPicPr>
      <xdr:blipFill>
        <a:blip xmlns:r="http://schemas.openxmlformats.org/officeDocument/2006/relationships" r:embed="rId3"/>
        <a:stretch>
          <a:fillRect/>
        </a:stretch>
      </xdr:blipFill>
      <xdr:spPr>
        <a:xfrm>
          <a:off x="11402786" y="7614558"/>
          <a:ext cx="1938696" cy="272193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57150</xdr:colOff>
      <xdr:row>121</xdr:row>
      <xdr:rowOff>209550</xdr:rowOff>
    </xdr:from>
    <xdr:to>
      <xdr:col>1</xdr:col>
      <xdr:colOff>1819275</xdr:colOff>
      <xdr:row>123</xdr:row>
      <xdr:rowOff>209550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47691675"/>
          <a:ext cx="3676650" cy="49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437029</xdr:colOff>
      <xdr:row>0</xdr:row>
      <xdr:rowOff>56030</xdr:rowOff>
    </xdr:from>
    <xdr:to>
      <xdr:col>6</xdr:col>
      <xdr:colOff>1268490</xdr:colOff>
      <xdr:row>2</xdr:row>
      <xdr:rowOff>368852</xdr:rowOff>
    </xdr:to>
    <xdr:pic>
      <xdr:nvPicPr>
        <xdr:cNvPr id="3" name="Kép 2"/>
        <xdr:cNvPicPr>
          <a:picLocks noChangeAspect="1"/>
        </xdr:cNvPicPr>
      </xdr:nvPicPr>
      <xdr:blipFill>
        <a:blip xmlns:r="http://schemas.openxmlformats.org/officeDocument/2006/relationships" r:embed="rId2"/>
        <a:stretch>
          <a:fillRect/>
        </a:stretch>
      </xdr:blipFill>
      <xdr:spPr>
        <a:xfrm>
          <a:off x="10476379" y="56030"/>
          <a:ext cx="2107811" cy="173204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12</xdr:col>
      <xdr:colOff>1390650</xdr:colOff>
      <xdr:row>0</xdr:row>
      <xdr:rowOff>438150</xdr:rowOff>
    </xdr:from>
    <xdr:to>
      <xdr:col>12</xdr:col>
      <xdr:colOff>1390650</xdr:colOff>
      <xdr:row>0</xdr:row>
      <xdr:rowOff>1582208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67950" y="438150"/>
          <a:ext cx="0" cy="114405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12</xdr:col>
      <xdr:colOff>762000</xdr:colOff>
      <xdr:row>0</xdr:row>
      <xdr:rowOff>228600</xdr:rowOff>
    </xdr:from>
    <xdr:to>
      <xdr:col>12</xdr:col>
      <xdr:colOff>762000</xdr:colOff>
      <xdr:row>0</xdr:row>
      <xdr:rowOff>1382183</xdr:rowOff>
    </xdr:to>
    <xdr:pic>
      <xdr:nvPicPr>
        <xdr:cNvPr id="3" name="Pictur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39300" y="228600"/>
          <a:ext cx="0" cy="115358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12</xdr:col>
      <xdr:colOff>1609725</xdr:colOff>
      <xdr:row>0</xdr:row>
      <xdr:rowOff>285750</xdr:rowOff>
    </xdr:from>
    <xdr:to>
      <xdr:col>12</xdr:col>
      <xdr:colOff>1609725</xdr:colOff>
      <xdr:row>0</xdr:row>
      <xdr:rowOff>1486958</xdr:rowOff>
    </xdr:to>
    <xdr:pic>
      <xdr:nvPicPr>
        <xdr:cNvPr id="4" name="Picture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87025" y="285750"/>
          <a:ext cx="0" cy="120120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19</xdr:col>
      <xdr:colOff>68036</xdr:colOff>
      <xdr:row>0</xdr:row>
      <xdr:rowOff>63500</xdr:rowOff>
    </xdr:from>
    <xdr:to>
      <xdr:col>20</xdr:col>
      <xdr:colOff>1836207</xdr:colOff>
      <xdr:row>0</xdr:row>
      <xdr:rowOff>1612409</xdr:rowOff>
    </xdr:to>
    <xdr:pic>
      <xdr:nvPicPr>
        <xdr:cNvPr id="6" name="Kép 5"/>
        <xdr:cNvPicPr>
          <a:picLocks noChangeAspect="1"/>
        </xdr:cNvPicPr>
      </xdr:nvPicPr>
      <xdr:blipFill>
        <a:blip xmlns:r="http://schemas.openxmlformats.org/officeDocument/2006/relationships" r:embed="rId4"/>
        <a:stretch>
          <a:fillRect/>
        </a:stretch>
      </xdr:blipFill>
      <xdr:spPr>
        <a:xfrm>
          <a:off x="11987893" y="63500"/>
          <a:ext cx="1877028" cy="1548909"/>
        </a:xfrm>
        <a:prstGeom prst="rect">
          <a:avLst/>
        </a:prstGeom>
      </xdr:spPr>
    </xdr:pic>
    <xdr:clientData/>
  </xdr:twoCellAnchor>
  <xdr:twoCellAnchor editAs="oneCell">
    <xdr:from>
      <xdr:col>8</xdr:col>
      <xdr:colOff>17198</xdr:colOff>
      <xdr:row>1</xdr:row>
      <xdr:rowOff>35859</xdr:rowOff>
    </xdr:from>
    <xdr:to>
      <xdr:col>20</xdr:col>
      <xdr:colOff>1524000</xdr:colOff>
      <xdr:row>20</xdr:row>
      <xdr:rowOff>202312</xdr:rowOff>
    </xdr:to>
    <xdr:pic>
      <xdr:nvPicPr>
        <xdr:cNvPr id="7" name="Kép 6"/>
        <xdr:cNvPicPr>
          <a:picLocks noChangeAspect="1"/>
        </xdr:cNvPicPr>
      </xdr:nvPicPr>
      <xdr:blipFill>
        <a:blip xmlns:r="http://schemas.openxmlformats.org/officeDocument/2006/relationships" r:embed="rId5"/>
        <a:stretch>
          <a:fillRect/>
        </a:stretch>
      </xdr:blipFill>
      <xdr:spPr>
        <a:xfrm>
          <a:off x="5482167" y="1464609"/>
          <a:ext cx="8067146" cy="4917046"/>
        </a:xfrm>
        <a:prstGeom prst="rect">
          <a:avLst/>
        </a:prstGeom>
      </xdr:spPr>
    </xdr:pic>
    <xdr:clientData/>
  </xdr:twoCellAnchor>
  <xdr:twoCellAnchor editAs="oneCell">
    <xdr:from>
      <xdr:col>4</xdr:col>
      <xdr:colOff>1170215</xdr:colOff>
      <xdr:row>9</xdr:row>
      <xdr:rowOff>81642</xdr:rowOff>
    </xdr:from>
    <xdr:to>
      <xdr:col>6</xdr:col>
      <xdr:colOff>986196</xdr:colOff>
      <xdr:row>20</xdr:row>
      <xdr:rowOff>69900</xdr:rowOff>
    </xdr:to>
    <xdr:pic>
      <xdr:nvPicPr>
        <xdr:cNvPr id="5" name="Kép 4"/>
        <xdr:cNvPicPr>
          <a:picLocks noChangeAspect="1"/>
        </xdr:cNvPicPr>
      </xdr:nvPicPr>
      <xdr:blipFill>
        <a:blip xmlns:r="http://schemas.openxmlformats.org/officeDocument/2006/relationships" r:embed="rId6"/>
        <a:stretch>
          <a:fillRect/>
        </a:stretch>
      </xdr:blipFill>
      <xdr:spPr>
        <a:xfrm>
          <a:off x="3197679" y="3469821"/>
          <a:ext cx="1938696" cy="268247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1191060</xdr:colOff>
      <xdr:row>0</xdr:row>
      <xdr:rowOff>51487</xdr:rowOff>
    </xdr:from>
    <xdr:to>
      <xdr:col>8</xdr:col>
      <xdr:colOff>1584237</xdr:colOff>
      <xdr:row>1</xdr:row>
      <xdr:rowOff>437635</xdr:rowOff>
    </xdr:to>
    <xdr:pic>
      <xdr:nvPicPr>
        <xdr:cNvPr id="2" name="Kép 1"/>
        <xdr:cNvPicPr>
          <a:picLocks noChangeAspect="1"/>
        </xdr:cNvPicPr>
      </xdr:nvPicPr>
      <xdr:blipFill>
        <a:blip xmlns:r="http://schemas.openxmlformats.org/officeDocument/2006/relationships" r:embed="rId1"/>
        <a:stretch>
          <a:fillRect/>
        </a:stretch>
      </xdr:blipFill>
      <xdr:spPr>
        <a:xfrm>
          <a:off x="13753763" y="51487"/>
          <a:ext cx="2581352" cy="213668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12</xdr:col>
      <xdr:colOff>1390650</xdr:colOff>
      <xdr:row>0</xdr:row>
      <xdr:rowOff>438150</xdr:rowOff>
    </xdr:from>
    <xdr:to>
      <xdr:col>12</xdr:col>
      <xdr:colOff>1390650</xdr:colOff>
      <xdr:row>0</xdr:row>
      <xdr:rowOff>1582208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44050" y="438150"/>
          <a:ext cx="0" cy="114405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12</xdr:col>
      <xdr:colOff>762000</xdr:colOff>
      <xdr:row>0</xdr:row>
      <xdr:rowOff>228600</xdr:rowOff>
    </xdr:from>
    <xdr:to>
      <xdr:col>12</xdr:col>
      <xdr:colOff>762000</xdr:colOff>
      <xdr:row>0</xdr:row>
      <xdr:rowOff>1382183</xdr:rowOff>
    </xdr:to>
    <xdr:pic>
      <xdr:nvPicPr>
        <xdr:cNvPr id="3" name="Pictur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28600"/>
          <a:ext cx="0" cy="115358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12</xdr:col>
      <xdr:colOff>1609725</xdr:colOff>
      <xdr:row>0</xdr:row>
      <xdr:rowOff>285750</xdr:rowOff>
    </xdr:from>
    <xdr:to>
      <xdr:col>12</xdr:col>
      <xdr:colOff>1609725</xdr:colOff>
      <xdr:row>0</xdr:row>
      <xdr:rowOff>1486958</xdr:rowOff>
    </xdr:to>
    <xdr:pic>
      <xdr:nvPicPr>
        <xdr:cNvPr id="4" name="Picture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63125" y="285750"/>
          <a:ext cx="0" cy="120120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19</xdr:col>
      <xdr:colOff>68036</xdr:colOff>
      <xdr:row>0</xdr:row>
      <xdr:rowOff>63500</xdr:rowOff>
    </xdr:from>
    <xdr:to>
      <xdr:col>20</xdr:col>
      <xdr:colOff>1836207</xdr:colOff>
      <xdr:row>0</xdr:row>
      <xdr:rowOff>1612409</xdr:rowOff>
    </xdr:to>
    <xdr:pic>
      <xdr:nvPicPr>
        <xdr:cNvPr id="5" name="Kép 4"/>
        <xdr:cNvPicPr>
          <a:picLocks noChangeAspect="1"/>
        </xdr:cNvPicPr>
      </xdr:nvPicPr>
      <xdr:blipFill>
        <a:blip xmlns:r="http://schemas.openxmlformats.org/officeDocument/2006/relationships" r:embed="rId4"/>
        <a:stretch>
          <a:fillRect/>
        </a:stretch>
      </xdr:blipFill>
      <xdr:spPr>
        <a:xfrm>
          <a:off x="11955236" y="63500"/>
          <a:ext cx="1872946" cy="1548909"/>
        </a:xfrm>
        <a:prstGeom prst="rect">
          <a:avLst/>
        </a:prstGeom>
      </xdr:spPr>
    </xdr:pic>
    <xdr:clientData/>
  </xdr:twoCellAnchor>
  <xdr:twoCellAnchor editAs="oneCell">
    <xdr:from>
      <xdr:col>8</xdr:col>
      <xdr:colOff>17198</xdr:colOff>
      <xdr:row>1</xdr:row>
      <xdr:rowOff>35859</xdr:rowOff>
    </xdr:from>
    <xdr:to>
      <xdr:col>20</xdr:col>
      <xdr:colOff>1524000</xdr:colOff>
      <xdr:row>19</xdr:row>
      <xdr:rowOff>215919</xdr:rowOff>
    </xdr:to>
    <xdr:pic>
      <xdr:nvPicPr>
        <xdr:cNvPr id="6" name="Kép 5"/>
        <xdr:cNvPicPr>
          <a:picLocks noChangeAspect="1"/>
        </xdr:cNvPicPr>
      </xdr:nvPicPr>
      <xdr:blipFill>
        <a:blip xmlns:r="http://schemas.openxmlformats.org/officeDocument/2006/relationships" r:embed="rId5"/>
        <a:stretch>
          <a:fillRect/>
        </a:stretch>
      </xdr:blipFill>
      <xdr:spPr>
        <a:xfrm>
          <a:off x="5465498" y="1712259"/>
          <a:ext cx="8050477" cy="4871803"/>
        </a:xfrm>
        <a:prstGeom prst="rect">
          <a:avLst/>
        </a:prstGeom>
      </xdr:spPr>
    </xdr:pic>
    <xdr:clientData/>
  </xdr:twoCellAnchor>
  <xdr:twoCellAnchor editAs="oneCell">
    <xdr:from>
      <xdr:col>4</xdr:col>
      <xdr:colOff>1170215</xdr:colOff>
      <xdr:row>9</xdr:row>
      <xdr:rowOff>81642</xdr:rowOff>
    </xdr:from>
    <xdr:to>
      <xdr:col>6</xdr:col>
      <xdr:colOff>986196</xdr:colOff>
      <xdr:row>20</xdr:row>
      <xdr:rowOff>69900</xdr:rowOff>
    </xdr:to>
    <xdr:pic>
      <xdr:nvPicPr>
        <xdr:cNvPr id="7" name="Kép 6"/>
        <xdr:cNvPicPr>
          <a:picLocks noChangeAspect="1"/>
        </xdr:cNvPicPr>
      </xdr:nvPicPr>
      <xdr:blipFill>
        <a:blip xmlns:r="http://schemas.openxmlformats.org/officeDocument/2006/relationships" r:embed="rId6"/>
        <a:stretch>
          <a:fillRect/>
        </a:stretch>
      </xdr:blipFill>
      <xdr:spPr>
        <a:xfrm>
          <a:off x="3189515" y="3739242"/>
          <a:ext cx="1930531" cy="271240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1191060</xdr:colOff>
      <xdr:row>0</xdr:row>
      <xdr:rowOff>51487</xdr:rowOff>
    </xdr:from>
    <xdr:to>
      <xdr:col>8</xdr:col>
      <xdr:colOff>1584237</xdr:colOff>
      <xdr:row>1</xdr:row>
      <xdr:rowOff>437635</xdr:rowOff>
    </xdr:to>
    <xdr:pic>
      <xdr:nvPicPr>
        <xdr:cNvPr id="2" name="Kép 1"/>
        <xdr:cNvPicPr>
          <a:picLocks noChangeAspect="1"/>
        </xdr:cNvPicPr>
      </xdr:nvPicPr>
      <xdr:blipFill>
        <a:blip xmlns:r="http://schemas.openxmlformats.org/officeDocument/2006/relationships" r:embed="rId1"/>
        <a:stretch>
          <a:fillRect/>
        </a:stretch>
      </xdr:blipFill>
      <xdr:spPr>
        <a:xfrm>
          <a:off x="13735485" y="51487"/>
          <a:ext cx="2583927" cy="213874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13</xdr:col>
      <xdr:colOff>1390650</xdr:colOff>
      <xdr:row>0</xdr:row>
      <xdr:rowOff>438150</xdr:rowOff>
    </xdr:from>
    <xdr:to>
      <xdr:col>13</xdr:col>
      <xdr:colOff>1390650</xdr:colOff>
      <xdr:row>1</xdr:row>
      <xdr:rowOff>153458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5" y="438150"/>
          <a:ext cx="0" cy="11525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13</xdr:col>
      <xdr:colOff>762000</xdr:colOff>
      <xdr:row>0</xdr:row>
      <xdr:rowOff>228600</xdr:rowOff>
    </xdr:from>
    <xdr:to>
      <xdr:col>13</xdr:col>
      <xdr:colOff>762000</xdr:colOff>
      <xdr:row>0</xdr:row>
      <xdr:rowOff>1382183</xdr:rowOff>
    </xdr:to>
    <xdr:pic>
      <xdr:nvPicPr>
        <xdr:cNvPr id="3" name="Pictur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34475" y="228600"/>
          <a:ext cx="0" cy="1162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13</xdr:col>
      <xdr:colOff>1609725</xdr:colOff>
      <xdr:row>0</xdr:row>
      <xdr:rowOff>285750</xdr:rowOff>
    </xdr:from>
    <xdr:to>
      <xdr:col>13</xdr:col>
      <xdr:colOff>1609725</xdr:colOff>
      <xdr:row>1</xdr:row>
      <xdr:rowOff>58208</xdr:rowOff>
    </xdr:to>
    <xdr:pic>
      <xdr:nvPicPr>
        <xdr:cNvPr id="4" name="Picture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82200" y="285750"/>
          <a:ext cx="0" cy="12096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21165</xdr:colOff>
      <xdr:row>0</xdr:row>
      <xdr:rowOff>1016002</xdr:rowOff>
    </xdr:from>
    <xdr:to>
      <xdr:col>13</xdr:col>
      <xdr:colOff>1393468</xdr:colOff>
      <xdr:row>16</xdr:row>
      <xdr:rowOff>285750</xdr:rowOff>
    </xdr:to>
    <xdr:pic>
      <xdr:nvPicPr>
        <xdr:cNvPr id="7" name="Picture 4" descr="C:\User\U257270\DPMC\03 K0 chef de produit\Archives\2016-01-08 Visuels 3D VU VP Livre Produit\LP\AC\1CK0NNSKAQB0A0B0_ZZZZZZZZ_0PCY0RFX_004.png"/>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730498" y="1016002"/>
          <a:ext cx="7732887" cy="4349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243417</xdr:colOff>
      <xdr:row>0</xdr:row>
      <xdr:rowOff>0</xdr:rowOff>
    </xdr:from>
    <xdr:to>
      <xdr:col>18</xdr:col>
      <xdr:colOff>222251</xdr:colOff>
      <xdr:row>0</xdr:row>
      <xdr:rowOff>1336193</xdr:rowOff>
    </xdr:to>
    <xdr:pic>
      <xdr:nvPicPr>
        <xdr:cNvPr id="5" name="Kép 4"/>
        <xdr:cNvPicPr>
          <a:picLocks noChangeAspect="1"/>
        </xdr:cNvPicPr>
      </xdr:nvPicPr>
      <xdr:blipFill>
        <a:blip xmlns:r="http://schemas.openxmlformats.org/officeDocument/2006/relationships" r:embed="rId5"/>
        <a:stretch>
          <a:fillRect/>
        </a:stretch>
      </xdr:blipFill>
      <xdr:spPr>
        <a:xfrm>
          <a:off x="9122834" y="0"/>
          <a:ext cx="1619250" cy="1336193"/>
        </a:xfrm>
        <a:prstGeom prst="rect">
          <a:avLst/>
        </a:prstGeom>
      </xdr:spPr>
    </xdr:pic>
    <xdr:clientData/>
  </xdr:twoCellAnchor>
  <xdr:twoCellAnchor editAs="oneCell">
    <xdr:from>
      <xdr:col>0</xdr:col>
      <xdr:colOff>317499</xdr:colOff>
      <xdr:row>3</xdr:row>
      <xdr:rowOff>10583</xdr:rowOff>
    </xdr:from>
    <xdr:to>
      <xdr:col>3</xdr:col>
      <xdr:colOff>465558</xdr:colOff>
      <xdr:row>12</xdr:row>
      <xdr:rowOff>148707</xdr:rowOff>
    </xdr:to>
    <xdr:pic>
      <xdr:nvPicPr>
        <xdr:cNvPr id="6" name="Kép 5"/>
        <xdr:cNvPicPr>
          <a:picLocks noChangeAspect="1"/>
        </xdr:cNvPicPr>
      </xdr:nvPicPr>
      <xdr:blipFill>
        <a:blip xmlns:r="http://schemas.openxmlformats.org/officeDocument/2006/relationships" r:embed="rId6"/>
        <a:stretch>
          <a:fillRect/>
        </a:stretch>
      </xdr:blipFill>
      <xdr:spPr>
        <a:xfrm>
          <a:off x="317499" y="1926166"/>
          <a:ext cx="1682642" cy="232887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38100</xdr:colOff>
      <xdr:row>45</xdr:row>
      <xdr:rowOff>0</xdr:rowOff>
    </xdr:from>
    <xdr:to>
      <xdr:col>2</xdr:col>
      <xdr:colOff>4123695</xdr:colOff>
      <xdr:row>55</xdr:row>
      <xdr:rowOff>21674</xdr:rowOff>
    </xdr:to>
    <xdr:pic>
      <xdr:nvPicPr>
        <xdr:cNvPr id="14" name="Picture 3" descr="C:\User\U257270\DPMC\03 K0 chef de produit\Archives\2016-01-08 Visuels 3D VU VP Livre Produit\LP\AC\1CK0NNPKAQB0A0B0_0MM00NZR_0P450RFY_013.png"/>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476375" y="11687175"/>
          <a:ext cx="4085595" cy="229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4314825</xdr:colOff>
      <xdr:row>44</xdr:row>
      <xdr:rowOff>220266</xdr:rowOff>
    </xdr:from>
    <xdr:to>
      <xdr:col>2</xdr:col>
      <xdr:colOff>8463492</xdr:colOff>
      <xdr:row>55</xdr:row>
      <xdr:rowOff>48816</xdr:rowOff>
    </xdr:to>
    <xdr:pic>
      <xdr:nvPicPr>
        <xdr:cNvPr id="16" name="Picture 19" descr="C:\User\U257270\DPMC\03 K0 chef de produit\Archives\2016-01-08 Visuels 3D VU VP Livre Produit\LP\AC\1CK0NNPBH5E0A0B0_ZZZZZZZZ_0P450RFY_011.png"/>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753100" y="11678841"/>
          <a:ext cx="4148667" cy="233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28577</xdr:colOff>
      <xdr:row>58</xdr:row>
      <xdr:rowOff>9524</xdr:rowOff>
    </xdr:from>
    <xdr:to>
      <xdr:col>2</xdr:col>
      <xdr:colOff>4080305</xdr:colOff>
      <xdr:row>68</xdr:row>
      <xdr:rowOff>12149</xdr:rowOff>
    </xdr:to>
    <xdr:pic>
      <xdr:nvPicPr>
        <xdr:cNvPr id="17" name="Picture 2" descr="C:\User\U257270\DPMC\03 K0 chef de produit\Archives\2016-01-08 Visuels 3D VU VP Livre Produit\LP\AC\1PK0NNRKAQB0A0B0_XXXXXX01_0PCY0RFX_013.png"/>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466852" y="14630399"/>
          <a:ext cx="4051728" cy="227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4324351</xdr:colOff>
      <xdr:row>57</xdr:row>
      <xdr:rowOff>219074</xdr:rowOff>
    </xdr:from>
    <xdr:to>
      <xdr:col>2</xdr:col>
      <xdr:colOff>8439151</xdr:colOff>
      <xdr:row>68</xdr:row>
      <xdr:rowOff>28574</xdr:rowOff>
    </xdr:to>
    <xdr:pic>
      <xdr:nvPicPr>
        <xdr:cNvPr id="18" name="Picture 20" descr="C:\User\U257270\DPMC\03 K0 chef de produit\Archives\2016-01-08 Visuels 3D VU VP Livre Produit\LP\AC\1CK0NNRBH5E0A0B0_ZZZZZZZZ_0PCY0RFX_011.png"/>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5762626" y="14611349"/>
          <a:ext cx="4114800" cy="231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291353</xdr:colOff>
      <xdr:row>0</xdr:row>
      <xdr:rowOff>0</xdr:rowOff>
    </xdr:from>
    <xdr:to>
      <xdr:col>6</xdr:col>
      <xdr:colOff>806824</xdr:colOff>
      <xdr:row>3</xdr:row>
      <xdr:rowOff>179554</xdr:rowOff>
    </xdr:to>
    <xdr:pic>
      <xdr:nvPicPr>
        <xdr:cNvPr id="2" name="Kép 1"/>
        <xdr:cNvPicPr>
          <a:picLocks noChangeAspect="1"/>
        </xdr:cNvPicPr>
      </xdr:nvPicPr>
      <xdr:blipFill>
        <a:blip xmlns:r="http://schemas.openxmlformats.org/officeDocument/2006/relationships" r:embed="rId5"/>
        <a:stretch>
          <a:fillRect/>
        </a:stretch>
      </xdr:blipFill>
      <xdr:spPr>
        <a:xfrm>
          <a:off x="10387853" y="0"/>
          <a:ext cx="1344706" cy="110964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333374</xdr:colOff>
      <xdr:row>0</xdr:row>
      <xdr:rowOff>28575</xdr:rowOff>
    </xdr:from>
    <xdr:to>
      <xdr:col>6</xdr:col>
      <xdr:colOff>676099</xdr:colOff>
      <xdr:row>3</xdr:row>
      <xdr:rowOff>179655</xdr:rowOff>
    </xdr:to>
    <xdr:pic>
      <xdr:nvPicPr>
        <xdr:cNvPr id="2" name="Kép 1"/>
        <xdr:cNvPicPr>
          <a:picLocks noChangeAspect="1"/>
        </xdr:cNvPicPr>
      </xdr:nvPicPr>
      <xdr:blipFill>
        <a:blip xmlns:r="http://schemas.openxmlformats.org/officeDocument/2006/relationships" r:embed="rId1"/>
        <a:stretch>
          <a:fillRect/>
        </a:stretch>
      </xdr:blipFill>
      <xdr:spPr>
        <a:xfrm>
          <a:off x="10429874" y="28575"/>
          <a:ext cx="1314275" cy="10845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285752</xdr:colOff>
      <xdr:row>0</xdr:row>
      <xdr:rowOff>122465</xdr:rowOff>
    </xdr:from>
    <xdr:to>
      <xdr:col>5</xdr:col>
      <xdr:colOff>0</xdr:colOff>
      <xdr:row>2</xdr:row>
      <xdr:rowOff>91498</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78538" y="122465"/>
          <a:ext cx="2122712" cy="1751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0</xdr:colOff>
      <xdr:row>42</xdr:row>
      <xdr:rowOff>47626</xdr:rowOff>
    </xdr:from>
    <xdr:to>
      <xdr:col>2</xdr:col>
      <xdr:colOff>4102528</xdr:colOff>
      <xdr:row>52</xdr:row>
      <xdr:rowOff>69300</xdr:rowOff>
    </xdr:to>
    <xdr:pic>
      <xdr:nvPicPr>
        <xdr:cNvPr id="8" name="Picture 8" descr="C:\User\U257270\DPMC\03 K0 chef de produit\Archives\2016-01-08 Visuels 3D VU VP Livre Produit\LP\AP\1CK0NNQKAQB0A0B0_0MM00NZR_0P430RFT_013.png"/>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438275" y="11306176"/>
          <a:ext cx="4102528" cy="2307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4648200</xdr:colOff>
      <xdr:row>42</xdr:row>
      <xdr:rowOff>28575</xdr:rowOff>
    </xdr:from>
    <xdr:to>
      <xdr:col>2</xdr:col>
      <xdr:colOff>8160132</xdr:colOff>
      <xdr:row>52</xdr:row>
      <xdr:rowOff>105585</xdr:rowOff>
    </xdr:to>
    <xdr:grpSp>
      <xdr:nvGrpSpPr>
        <xdr:cNvPr id="9" name="Groupe 2"/>
        <xdr:cNvGrpSpPr/>
      </xdr:nvGrpSpPr>
      <xdr:grpSpPr>
        <a:xfrm>
          <a:off x="6143625" y="11029950"/>
          <a:ext cx="3511932" cy="2363010"/>
          <a:chOff x="4441619" y="4005065"/>
          <a:chExt cx="4607308" cy="2591610"/>
        </a:xfrm>
      </xdr:grpSpPr>
      <xdr:pic>
        <xdr:nvPicPr>
          <xdr:cNvPr id="10" name="Picture 2"/>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441619" y="4005065"/>
            <a:ext cx="4607307" cy="259161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1" name="Picture 25" descr="C:\User\U257270\DPMC\03 K0 chef de produit\Archives\2016-01-08 Visuels 3D VU VP Livre Produit\LP\AP\1PK0NNQBH5E0A0B0_ZZZZZZZZ_0P460RFX_011.png"/>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4443060" y="6154056"/>
            <a:ext cx="4605867" cy="44180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xdr:col>
      <xdr:colOff>8467725</xdr:colOff>
      <xdr:row>0</xdr:row>
      <xdr:rowOff>38100</xdr:rowOff>
    </xdr:from>
    <xdr:to>
      <xdr:col>5</xdr:col>
      <xdr:colOff>571324</xdr:colOff>
      <xdr:row>2</xdr:row>
      <xdr:rowOff>169591</xdr:rowOff>
    </xdr:to>
    <xdr:pic>
      <xdr:nvPicPr>
        <xdr:cNvPr id="2" name="Kép 1"/>
        <xdr:cNvPicPr>
          <a:picLocks noChangeAspect="1"/>
        </xdr:cNvPicPr>
      </xdr:nvPicPr>
      <xdr:blipFill>
        <a:blip xmlns:r="http://schemas.openxmlformats.org/officeDocument/2006/relationships" r:embed="rId4"/>
        <a:stretch>
          <a:fillRect/>
        </a:stretch>
      </xdr:blipFill>
      <xdr:spPr>
        <a:xfrm>
          <a:off x="9963150" y="38100"/>
          <a:ext cx="990424" cy="8172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1420931</xdr:colOff>
      <xdr:row>0</xdr:row>
      <xdr:rowOff>42802</xdr:rowOff>
    </xdr:from>
    <xdr:to>
      <xdr:col>9</xdr:col>
      <xdr:colOff>1320953</xdr:colOff>
      <xdr:row>2</xdr:row>
      <xdr:rowOff>489857</xdr:rowOff>
    </xdr:to>
    <xdr:pic>
      <xdr:nvPicPr>
        <xdr:cNvPr id="2" name="Kép 1"/>
        <xdr:cNvPicPr>
          <a:picLocks noChangeAspect="1"/>
        </xdr:cNvPicPr>
      </xdr:nvPicPr>
      <xdr:blipFill>
        <a:blip xmlns:r="http://schemas.openxmlformats.org/officeDocument/2006/relationships" r:embed="rId1"/>
        <a:stretch>
          <a:fillRect/>
        </a:stretch>
      </xdr:blipFill>
      <xdr:spPr>
        <a:xfrm>
          <a:off x="11965106" y="42802"/>
          <a:ext cx="2652747" cy="2237755"/>
        </a:xfrm>
        <a:prstGeom prst="rect">
          <a:avLst/>
        </a:prstGeom>
      </xdr:spPr>
    </xdr:pic>
    <xdr:clientData/>
  </xdr:twoCellAnchor>
  <xdr:twoCellAnchor editAs="oneCell">
    <xdr:from>
      <xdr:col>0</xdr:col>
      <xdr:colOff>95250</xdr:colOff>
      <xdr:row>61</xdr:row>
      <xdr:rowOff>203365</xdr:rowOff>
    </xdr:from>
    <xdr:to>
      <xdr:col>2</xdr:col>
      <xdr:colOff>1164671</xdr:colOff>
      <xdr:row>61</xdr:row>
      <xdr:rowOff>776439</xdr:rowOff>
    </xdr:to>
    <xdr:pic>
      <xdr:nvPicPr>
        <xdr:cNvPr id="3" name="Kép 2"/>
        <xdr:cNvPicPr>
          <a:picLocks noChangeAspect="1"/>
        </xdr:cNvPicPr>
      </xdr:nvPicPr>
      <xdr:blipFill>
        <a:blip xmlns:r="http://schemas.openxmlformats.org/officeDocument/2006/relationships" r:embed="rId2"/>
        <a:stretch>
          <a:fillRect/>
        </a:stretch>
      </xdr:blipFill>
      <xdr:spPr>
        <a:xfrm>
          <a:off x="95250" y="22339465"/>
          <a:ext cx="4555571" cy="573074"/>
        </a:xfrm>
        <a:prstGeom prst="rect">
          <a:avLst/>
        </a:prstGeom>
      </xdr:spPr>
    </xdr:pic>
    <xdr:clientData/>
  </xdr:twoCellAnchor>
  <xdr:twoCellAnchor editAs="oneCell">
    <xdr:from>
      <xdr:col>6</xdr:col>
      <xdr:colOff>157102</xdr:colOff>
      <xdr:row>46</xdr:row>
      <xdr:rowOff>7613</xdr:rowOff>
    </xdr:from>
    <xdr:to>
      <xdr:col>9</xdr:col>
      <xdr:colOff>194696</xdr:colOff>
      <xdr:row>58</xdr:row>
      <xdr:rowOff>13410</xdr:rowOff>
    </xdr:to>
    <xdr:pic>
      <xdr:nvPicPr>
        <xdr:cNvPr id="4" name="Kép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34352" y="16028663"/>
          <a:ext cx="4857244" cy="3358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503466</xdr:colOff>
      <xdr:row>0</xdr:row>
      <xdr:rowOff>544286</xdr:rowOff>
    </xdr:from>
    <xdr:to>
      <xdr:col>3</xdr:col>
      <xdr:colOff>938494</xdr:colOff>
      <xdr:row>4</xdr:row>
      <xdr:rowOff>307319</xdr:rowOff>
    </xdr:to>
    <xdr:pic>
      <xdr:nvPicPr>
        <xdr:cNvPr id="5" name="Kép 4"/>
        <xdr:cNvPicPr>
          <a:picLocks noChangeAspect="1"/>
        </xdr:cNvPicPr>
      </xdr:nvPicPr>
      <xdr:blipFill>
        <a:blip xmlns:r="http://schemas.openxmlformats.org/officeDocument/2006/relationships" r:embed="rId4"/>
        <a:stretch>
          <a:fillRect/>
        </a:stretch>
      </xdr:blipFill>
      <xdr:spPr>
        <a:xfrm>
          <a:off x="3989616" y="544286"/>
          <a:ext cx="1644703" cy="26872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693420</xdr:colOff>
      <xdr:row>0</xdr:row>
      <xdr:rowOff>38100</xdr:rowOff>
    </xdr:from>
    <xdr:to>
      <xdr:col>6</xdr:col>
      <xdr:colOff>1531621</xdr:colOff>
      <xdr:row>2</xdr:row>
      <xdr:rowOff>160020</xdr:rowOff>
    </xdr:to>
    <xdr:pic>
      <xdr:nvPicPr>
        <xdr:cNvPr id="2" name="Kép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75870" y="38100"/>
          <a:ext cx="2371726" cy="1998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47106</xdr:colOff>
      <xdr:row>88</xdr:row>
      <xdr:rowOff>728057</xdr:rowOff>
    </xdr:from>
    <xdr:to>
      <xdr:col>2</xdr:col>
      <xdr:colOff>351906</xdr:colOff>
      <xdr:row>88</xdr:row>
      <xdr:rowOff>1299557</xdr:rowOff>
    </xdr:to>
    <xdr:pic>
      <xdr:nvPicPr>
        <xdr:cNvPr id="3" name="Kép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06" y="34837082"/>
          <a:ext cx="45339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1420931</xdr:colOff>
      <xdr:row>0</xdr:row>
      <xdr:rowOff>42802</xdr:rowOff>
    </xdr:from>
    <xdr:to>
      <xdr:col>9</xdr:col>
      <xdr:colOff>1320953</xdr:colOff>
      <xdr:row>2</xdr:row>
      <xdr:rowOff>489857</xdr:rowOff>
    </xdr:to>
    <xdr:pic>
      <xdr:nvPicPr>
        <xdr:cNvPr id="2" name="Kép 1"/>
        <xdr:cNvPicPr>
          <a:picLocks noChangeAspect="1"/>
        </xdr:cNvPicPr>
      </xdr:nvPicPr>
      <xdr:blipFill>
        <a:blip xmlns:r="http://schemas.openxmlformats.org/officeDocument/2006/relationships" r:embed="rId1"/>
        <a:stretch>
          <a:fillRect/>
        </a:stretch>
      </xdr:blipFill>
      <xdr:spPr>
        <a:xfrm>
          <a:off x="11980074" y="42802"/>
          <a:ext cx="2648665" cy="2243198"/>
        </a:xfrm>
        <a:prstGeom prst="rect">
          <a:avLst/>
        </a:prstGeom>
      </xdr:spPr>
    </xdr:pic>
    <xdr:clientData/>
  </xdr:twoCellAnchor>
  <xdr:twoCellAnchor editAs="oneCell">
    <xdr:from>
      <xdr:col>0</xdr:col>
      <xdr:colOff>95250</xdr:colOff>
      <xdr:row>61</xdr:row>
      <xdr:rowOff>203365</xdr:rowOff>
    </xdr:from>
    <xdr:to>
      <xdr:col>2</xdr:col>
      <xdr:colOff>1164671</xdr:colOff>
      <xdr:row>61</xdr:row>
      <xdr:rowOff>776439</xdr:rowOff>
    </xdr:to>
    <xdr:pic>
      <xdr:nvPicPr>
        <xdr:cNvPr id="3" name="Kép 2"/>
        <xdr:cNvPicPr>
          <a:picLocks noChangeAspect="1"/>
        </xdr:cNvPicPr>
      </xdr:nvPicPr>
      <xdr:blipFill>
        <a:blip xmlns:r="http://schemas.openxmlformats.org/officeDocument/2006/relationships" r:embed="rId2"/>
        <a:stretch>
          <a:fillRect/>
        </a:stretch>
      </xdr:blipFill>
      <xdr:spPr>
        <a:xfrm>
          <a:off x="95250" y="21988401"/>
          <a:ext cx="4552850" cy="573074"/>
        </a:xfrm>
        <a:prstGeom prst="rect">
          <a:avLst/>
        </a:prstGeom>
      </xdr:spPr>
    </xdr:pic>
    <xdr:clientData/>
  </xdr:twoCellAnchor>
  <xdr:twoCellAnchor editAs="oneCell">
    <xdr:from>
      <xdr:col>6</xdr:col>
      <xdr:colOff>157102</xdr:colOff>
      <xdr:row>46</xdr:row>
      <xdr:rowOff>7613</xdr:rowOff>
    </xdr:from>
    <xdr:to>
      <xdr:col>9</xdr:col>
      <xdr:colOff>194696</xdr:colOff>
      <xdr:row>58</xdr:row>
      <xdr:rowOff>13410</xdr:rowOff>
    </xdr:to>
    <xdr:pic>
      <xdr:nvPicPr>
        <xdr:cNvPr id="4" name="Kép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47959" y="15927970"/>
          <a:ext cx="4854523" cy="3325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503466</xdr:colOff>
      <xdr:row>0</xdr:row>
      <xdr:rowOff>544286</xdr:rowOff>
    </xdr:from>
    <xdr:to>
      <xdr:col>3</xdr:col>
      <xdr:colOff>938494</xdr:colOff>
      <xdr:row>4</xdr:row>
      <xdr:rowOff>307319</xdr:rowOff>
    </xdr:to>
    <xdr:pic>
      <xdr:nvPicPr>
        <xdr:cNvPr id="5" name="Kép 4"/>
        <xdr:cNvPicPr>
          <a:picLocks noChangeAspect="1"/>
        </xdr:cNvPicPr>
      </xdr:nvPicPr>
      <xdr:blipFill>
        <a:blip xmlns:r="http://schemas.openxmlformats.org/officeDocument/2006/relationships" r:embed="rId4"/>
        <a:stretch>
          <a:fillRect/>
        </a:stretch>
      </xdr:blipFill>
      <xdr:spPr>
        <a:xfrm>
          <a:off x="3986895" y="544286"/>
          <a:ext cx="1646063" cy="26885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693420</xdr:colOff>
      <xdr:row>0</xdr:row>
      <xdr:rowOff>38100</xdr:rowOff>
    </xdr:from>
    <xdr:to>
      <xdr:col>6</xdr:col>
      <xdr:colOff>1531621</xdr:colOff>
      <xdr:row>2</xdr:row>
      <xdr:rowOff>160020</xdr:rowOff>
    </xdr:to>
    <xdr:pic>
      <xdr:nvPicPr>
        <xdr:cNvPr id="2" name="Kép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37745" y="38100"/>
          <a:ext cx="2371725" cy="1998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86</xdr:row>
      <xdr:rowOff>728057</xdr:rowOff>
    </xdr:from>
    <xdr:to>
      <xdr:col>2</xdr:col>
      <xdr:colOff>304800</xdr:colOff>
      <xdr:row>86</xdr:row>
      <xdr:rowOff>1299557</xdr:rowOff>
    </xdr:to>
    <xdr:pic>
      <xdr:nvPicPr>
        <xdr:cNvPr id="3" name="Kép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60164"/>
          <a:ext cx="453662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1014412</xdr:colOff>
      <xdr:row>61</xdr:row>
      <xdr:rowOff>2571749</xdr:rowOff>
    </xdr:from>
    <xdr:to>
      <xdr:col>1</xdr:col>
      <xdr:colOff>6853237</xdr:colOff>
      <xdr:row>64</xdr:row>
      <xdr:rowOff>628650</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4412" y="41433749"/>
          <a:ext cx="7219950" cy="1319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747712</xdr:colOff>
      <xdr:row>5</xdr:row>
      <xdr:rowOff>114300</xdr:rowOff>
    </xdr:from>
    <xdr:to>
      <xdr:col>1</xdr:col>
      <xdr:colOff>6853237</xdr:colOff>
      <xdr:row>12</xdr:row>
      <xdr:rowOff>638175</xdr:rowOff>
    </xdr:to>
    <xdr:pic>
      <xdr:nvPicPr>
        <xdr:cNvPr id="3"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28837" y="5519738"/>
          <a:ext cx="61055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3309939</xdr:colOff>
      <xdr:row>0</xdr:row>
      <xdr:rowOff>95252</xdr:rowOff>
    </xdr:from>
    <xdr:to>
      <xdr:col>4</xdr:col>
      <xdr:colOff>3738563</xdr:colOff>
      <xdr:row>3</xdr:row>
      <xdr:rowOff>2183013</xdr:rowOff>
    </xdr:to>
    <xdr:pic>
      <xdr:nvPicPr>
        <xdr:cNvPr id="4" name="Kép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397789" y="95252"/>
          <a:ext cx="4267199" cy="3516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xdr:colOff>
      <xdr:row>2</xdr:row>
      <xdr:rowOff>357188</xdr:rowOff>
    </xdr:from>
    <xdr:to>
      <xdr:col>1</xdr:col>
      <xdr:colOff>3102919</xdr:colOff>
      <xdr:row>4</xdr:row>
      <xdr:rowOff>1405907</xdr:rowOff>
    </xdr:to>
    <xdr:pic>
      <xdr:nvPicPr>
        <xdr:cNvPr id="5" name="Kép 4"/>
        <xdr:cNvPicPr>
          <a:picLocks noChangeAspect="1"/>
        </xdr:cNvPicPr>
      </xdr:nvPicPr>
      <xdr:blipFill>
        <a:blip xmlns:r="http://schemas.openxmlformats.org/officeDocument/2006/relationships" r:embed="rId4"/>
        <a:stretch>
          <a:fillRect/>
        </a:stretch>
      </xdr:blipFill>
      <xdr:spPr>
        <a:xfrm>
          <a:off x="1643062" y="785813"/>
          <a:ext cx="2840982" cy="45967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1390650</xdr:colOff>
      <xdr:row>4</xdr:row>
      <xdr:rowOff>438150</xdr:rowOff>
    </xdr:from>
    <xdr:to>
      <xdr:col>9</xdr:col>
      <xdr:colOff>1390650</xdr:colOff>
      <xdr:row>7</xdr:row>
      <xdr:rowOff>195791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9575" y="1085850"/>
          <a:ext cx="0" cy="114829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762000</xdr:colOff>
      <xdr:row>4</xdr:row>
      <xdr:rowOff>228600</xdr:rowOff>
    </xdr:from>
    <xdr:to>
      <xdr:col>9</xdr:col>
      <xdr:colOff>762000</xdr:colOff>
      <xdr:row>7</xdr:row>
      <xdr:rowOff>0</xdr:rowOff>
    </xdr:to>
    <xdr:pic>
      <xdr:nvPicPr>
        <xdr:cNvPr id="3" name="Pictur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0925" y="876300"/>
          <a:ext cx="0" cy="1162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12</xdr:col>
      <xdr:colOff>52916</xdr:colOff>
      <xdr:row>0</xdr:row>
      <xdr:rowOff>63500</xdr:rowOff>
    </xdr:from>
    <xdr:to>
      <xdr:col>14</xdr:col>
      <xdr:colOff>281028</xdr:colOff>
      <xdr:row>5</xdr:row>
      <xdr:rowOff>216201</xdr:rowOff>
    </xdr:to>
    <xdr:pic>
      <xdr:nvPicPr>
        <xdr:cNvPr id="4" name="Kép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82741" y="63500"/>
          <a:ext cx="1999762" cy="1695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63498</xdr:colOff>
      <xdr:row>5</xdr:row>
      <xdr:rowOff>10583</xdr:rowOff>
    </xdr:from>
    <xdr:to>
      <xdr:col>13</xdr:col>
      <xdr:colOff>1556721</xdr:colOff>
      <xdr:row>25</xdr:row>
      <xdr:rowOff>137583</xdr:rowOff>
    </xdr:to>
    <xdr:pic>
      <xdr:nvPicPr>
        <xdr:cNvPr id="5" name="Image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2" b="2"/>
        <a:stretch>
          <a:fillRect/>
        </a:stretch>
      </xdr:blipFill>
      <xdr:spPr bwMode="auto">
        <a:xfrm>
          <a:off x="4778373" y="1553633"/>
          <a:ext cx="6912948" cy="526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74083</xdr:colOff>
      <xdr:row>8</xdr:row>
      <xdr:rowOff>63500</xdr:rowOff>
    </xdr:from>
    <xdr:to>
      <xdr:col>3</xdr:col>
      <xdr:colOff>1720146</xdr:colOff>
      <xdr:row>18</xdr:row>
      <xdr:rowOff>127402</xdr:rowOff>
    </xdr:to>
    <xdr:pic>
      <xdr:nvPicPr>
        <xdr:cNvPr id="6" name="Kép 5"/>
        <xdr:cNvPicPr>
          <a:picLocks noChangeAspect="1"/>
        </xdr:cNvPicPr>
      </xdr:nvPicPr>
      <xdr:blipFill>
        <a:blip xmlns:r="http://schemas.openxmlformats.org/officeDocument/2006/relationships" r:embed="rId5"/>
        <a:stretch>
          <a:fillRect/>
        </a:stretch>
      </xdr:blipFill>
      <xdr:spPr>
        <a:xfrm>
          <a:off x="1607608" y="2349500"/>
          <a:ext cx="1646063" cy="27213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lb074\user\e%20Studi\m%20Analyse%20Filiale\WINDOWS\Profiles\camilla\Desktop\Documenti\ARCHIVIO\Documenti%20vari\Documenti\ARCHIVIO\PROCEDURE\DEX\Gestion\estim&#233;%20septembre%20-%20Tous%20march&#233;s%20(Fact%20=%20Imm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496102\Jc\user\J596791\ODAR\01-Projets\03-A76\J0\MARGE%20A76%20J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user\J631007\CITROEN\Ecarts%20de%20Prix%20Europe%20Citro&#235;n\Comp_%20Eur\2004\Situation%20au%2001-11-2004\Divers\comp_Eur_11-04%20%20I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user\J631007\CITROEN\Ecarts%20de%20Prix%20Europe%20Citro&#235;n\Comp_%20Eur\2004\Situation%20au%2001-07-2004\Ecart%20prix%20X3%20Ber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Marketing\ETM\BAO%20JATO\M1\E5_M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529395\PPRO\03_FLASH%20HAUSSE\Evoprix\Evoprix%20Itali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yb60d\brebant\EXCEL\219ACT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594802\Dossier%20Comit&#233;%20Prix%20X7\MARKCOM\Product%20Management%20nwe%20struct\Incitation%20Fiscale\Bewerkingstabel%202007TMnov06_simI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445567\fichiers%20par\SYS\WINDOWS\TEMP\CH_BG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469241\ppra\SYS\WINDOWS\TEMP\CH_BG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594802\Dossier%20Comit&#233;%20Prix%20X7\Marketing\ETM\BAO%20JATO\M1\D5_M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lb074\user\e%20Studi\m%20Analyse%20Filiale\WINDOWS\Profiles\camilla\Desktop\Documenti\ARCHIVIO\Documenti%20vari\Documenti\ARCHIVIO\PROCEDURE\DEX\Gestion\CP10-reporting%20r&#233;alis&#233;%20SUI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yb382\m2\0_cee\X4_d8\Prop_prixX4%20d&#233;c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445567\fichiers%20par\user\j600703\Fichiers%20Partag&#233;s\PPRA\tableau%20marges%20tarif%2024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594802\Dossier%20Comit&#233;%20Prix%20X7\Marketing\ETM\BAO%20JATO\M1\E3_M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602678\Rentas\DOCUME~1\c072454\LOCALS~1\Temp\notes6BF261\B587_suiss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lient\F$\user\p256467\Rentabilit&#233;\projets%20v&#233;hicules\A6\Jalon%20J9\marges\marge%20A6%20J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594802\Dossier%20Comit&#233;%20Prix%20X7\Marketing\GCherid\Private\Userdata\Confidential%20new%20PIB\C5\excel\C5%20Model%20Range%20Table%20-%20January%20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Renda\ETUDES%20MARKETING\Promo%20et%20s&#233;ries%20sp&#233;ciales\2005\LNC%20C3%20Furio%2003%2020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594802\Dossier%20Comit&#233;%20Prix%20X7\windows\TEMP\Price%20Lists%20at%2001-04-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573134\PPRO\user\J502010\3_B5\FichProd\GammeB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626874\user\Documents%20and%20Settings\u278297\Desktop\D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594802\Dossier%20Comit&#233;%20Prix%20X7\user\J631007\CITROEN\Ecarts%20de%20Prix%20Europe%20Citro&#235;n\Comp_%20Eur\2004\Situation%20au%2001-11-2004\Divers\comp_Eur_11-04%20%20I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496596\user\X250%20Obiettivi%20Di%20Prodotto\Dimensioni\09-10-02\X25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589165\Partage%20PVE\A58\Rentas%20Pays%20A58%20J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594802\Dossier%20Comit&#233;%20Prix%20X7\user\J631007\CITROEN\Ecarts%20de%20Prix%20Europe%20Citro&#235;n\Comp_%20Eur\2004\Situation%20au%2001-09-2004\Ecarts%20Europe%20ancienne%20et%20nouvelle%20m&#233;thode%20&#224;%20jour\comp_Eur_09-04%20ancienne%20m&#233;thod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lb074\user\user\e%20Studi\M2\Presentazioni\MIX%20SAXO%20-%2028-02-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549020\ConvergenceDEXC\Comp_%20Eur\2007\I4%20CONVERGENCE\CONVERGENCE%20I4_essenc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594802\Dossier%20Comit&#233;%20Prix%20X7\user\J631007\CITROEN\Filiales\PAYS%20BALTES\LETTONIE\Dossier%20C4%20Lettonie\C4%20Latvi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b589165\Partage%20PVE\X7\MargesX7_ACTIF\Marge_X7_tous_pays_actif.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Ciha\DAVID\MARCHE%20PIERR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445567\fichiers%20par\TEMP\C.User.J600703.Lotus.Notes.Data\c024346\brebant\242ACTIF20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589165\Partage%20PVE\ELODIE\Renta%20G9%20au%2011_12_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594802\Dossier%20Comit&#233;%20Prix%20X7\user\J631007\CITROEN\Ecarts%20de%20Prix%20Europe%20Citro&#235;n\Comp_%20Eur\2004\Situation%20au%2001-07-2004\Ecart%20prix%20X3%20Berlin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lient\F$\marge%20C2%20JFin%20V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469241\ppra\USER\EXCEL\PMT\AT\AUTRICH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549020\ConvergenceDEXC\Comp_%20Eur\2007\I4%20CONVERGENCE\CONVERGENCE%20I4_diese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594802\Dossier%20Comit&#233;%20Prix%20X7\user\J631007\CITROEN\Ecarts%20de%20Prix%20Europe%20Citro&#235;n\Comp_%20Eur\2004\Situation%20au%2001-09-2004\Ecarts%20Europe%20ancienne%20et%20nouvelle%20m&#233;thode%20&#224;%20jour\Ecart%20Europe%20C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594802\Dossier%20Comit&#233;%20Prix%20X7\user\J506723\Excel\Etude%20Comparative%20CEE\Etudes%202004\DEXC\Convergence%20DEXC%20(D&#233;cembre%2020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user\J506723\Excel\Etude%20Comparative%20CEE\Etudes%202004\DEXC\Convergence%20DEXC%20(D&#233;cembre%2020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594802\Dossier%20Comit&#233;%20Prix%20X7\user\J631007\CITROEN\Filiales\PAYS%20BALTES\LITUANIE\Dossier%20C4\Dossier%20C4%20Lituani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594802\Dossier%20Comit&#233;%20Prix%20X7\Marketing\ETM\BAO%20JATO\M1\E5_M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469273\Comp_%20Eur\TEMP\C.User.J631007.Lotus.Notes.Data\406\GB\PB-ZZZ.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u296709/Desktop/Vincent/20090304/DOSSIER%20Prix%20A58%20Hongrie%20VB%2020090304%20nvlle%20Note%20JF%20DL%20Tarif.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lient\F$\Documents%20and%20Settings\u296709\Desktop\Vincent\20090304\DOSSIER%20Prix%20A58%20Hongrie%20VB%2020090304%20nvlle%20Note%20JF%20DL%20Tari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CUME~1\DESROU~1\LOCALS~1\Temp\notesFFF692\0604\Originaux\MBCV200401C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OUS"/>
      <sheetName val="FRA"/>
      <sheetName val="DEXC"/>
      <sheetName val="ESP"/>
      <sheetName val="DEU"/>
      <sheetName val="BEL"/>
      <sheetName val="GBR"/>
      <sheetName val="ITA"/>
      <sheetName val="Aut DEXC"/>
      <sheetName val="AUT"/>
      <sheetName val="DNK"/>
      <sheetName val="NOR"/>
      <sheetName val="NLD"/>
      <sheetName val="PRT"/>
      <sheetName val="SWE"/>
      <sheetName val="CHE"/>
      <sheetName val="GRC"/>
      <sheetName val="IRL"/>
      <sheetName val="FIN"/>
      <sheetName val="DEXC NV"/>
      <sheetName val="DAIC"/>
      <sheetName val="0 NV"/>
      <sheetName val="PEL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METRE A76"/>
      <sheetName val="Synthèse"/>
      <sheetName val="Volumes et mix PERIODE (2)"/>
      <sheetName val="Volumes et mix PERIODE"/>
      <sheetName val="véh réf A7 - produit"/>
      <sheetName val="Mix CC pays"/>
      <sheetName val="Mix CC"/>
      <sheetName val="contruction des PRF"/>
      <sheetName val="détail des marges par versions"/>
      <sheetName val="kit PRF J0 "/>
      <sheetName val="PventeFrance"/>
      <sheetName val="PventeAllemagne"/>
      <sheetName val="PventeEspagne"/>
      <sheetName val="PventeGB"/>
      <sheetName val="PventeItalie"/>
      <sheetName val="options prév."/>
      <sheetName val="GARANTIE"/>
      <sheetName val="frais approche"/>
      <sheetName val="amortissements"/>
      <sheetName val="Value Analysis - Sheet 1"/>
      <sheetName val="Liste"/>
      <sheetName val="307_DCPS"/>
      <sheetName val="206_CPPR"/>
      <sheetName val="206_CPRY"/>
      <sheetName val="206_DCPM"/>
      <sheetName val="206_DCPY"/>
      <sheetName val="206CC_DCPM"/>
      <sheetName val="307_DCPM"/>
      <sheetName val="406_DCPS"/>
      <sheetName val="607_DCPS"/>
      <sheetName val="C3_DCPA"/>
      <sheetName val="C5_DCPR"/>
      <sheetName val="M49_CPBA"/>
      <sheetName val="M49_DCPV"/>
      <sheetName val="PICASSO_CPPR"/>
      <sheetName val="Picasso_DCPV"/>
      <sheetName val="U64_CPSN"/>
      <sheetName val="V_CPSN"/>
      <sheetName val="Xsara_CPMA"/>
      <sheetName val="Xsara_DCPR"/>
      <sheetName val="Agadir Dyn 5"/>
      <sheetName val="Agadir Dyn 1"/>
      <sheetName val="Agadir Dyn 2"/>
      <sheetName val="Agadir Dyn 3"/>
      <sheetName val="Agadir Dyn 4"/>
      <sheetName val="Agadir Dyn 6"/>
      <sheetName val="Agadir TU5 Stat 7 "/>
      <sheetName val="ST 2,0"/>
      <sheetName val="TOUS"/>
      <sheetName val="CP121999"/>
      <sheetName val="précadrage après chantier"/>
      <sheetName val="RefATR"/>
      <sheetName val="Macro1"/>
      <sheetName val="TAB REG"/>
      <sheetName val="param"/>
      <sheetName val="Fiesta"/>
      <sheetName val="planning VRS 1 T9"/>
      <sheetName val="PARA"/>
      <sheetName val="Paramètres"/>
      <sheetName val="Value Summary"/>
      <sheetName val="variables"/>
      <sheetName val="MARGE A76 J0"/>
      <sheetName val="Tools"/>
      <sheetName val="PERIMETRE_A76"/>
      <sheetName val="Volumes_et_mix_PERIODE_(2)"/>
      <sheetName val="Volumes_et_mix_PERIODE"/>
      <sheetName val="véh_réf_A7_-_produit"/>
      <sheetName val="Mix_CC_pays"/>
      <sheetName val="Mix_CC"/>
      <sheetName val="contruction_des_PRF"/>
      <sheetName val="détail_des_marges_par_versions"/>
      <sheetName val="kit_PRF_J0_"/>
      <sheetName val="options_prév_"/>
      <sheetName val="frais_approche"/>
      <sheetName val="PRF et PVR CHIFFRAGE CEP"/>
      <sheetName val="Parameters"/>
      <sheetName val="VOL_CH"/>
      <sheetName val="Datas"/>
      <sheetName val="PARAMETRES"/>
      <sheetName val="MENU"/>
      <sheetName val="Paramètrages"/>
      <sheetName val="Données"/>
      <sheetName val="HypoPxC4"/>
      <sheetName val="95하U$가격"/>
      <sheetName val="Variables Common"/>
      <sheetName val="2002CB"/>
      <sheetName val="1stqtr"/>
      <sheetName val="2ndqtr"/>
      <sheetName val="DE"/>
      <sheetName val="Listes"/>
      <sheetName val="schren"/>
      <sheetName val="schtv6"/>
      <sheetName val="schsts"/>
      <sheetName val="recherche"/>
      <sheetName val="DA + CDE"/>
      <sheetName val="volumes"/>
      <sheetName val="Hebel Namen"/>
      <sheetName val="PRF et PVR B0 A58"/>
      <sheetName val="Ratio 2016"/>
      <sheetName val="Choix"/>
      <sheetName val="Référentiel"/>
      <sheetName val="Avant choix FNR"/>
      <sheetName val="Après choix FNR"/>
      <sheetName val="AUX"/>
      <sheetName val="MO"/>
      <sheetName val="RéférentielModules charges CMON"/>
      <sheetName val="Feuil3"/>
      <sheetName val="2. General Input"/>
      <sheetName val="FP CHARGE"/>
      <sheetName val="Réalisé"/>
      <sheetName val="Vx positionnement"/>
      <sheetName val="Mulet &amp; Véh. sans GMP"/>
      <sheetName val="Valo Proto"/>
      <sheetName val="CBU"/>
      <sheetName val="Suivi des objectifs -R83"/>
      <sheetName val="Récapitulatif 2004"/>
      <sheetName val="Assump."/>
      <sheetName val=""/>
      <sheetName val="BUDGET"/>
      <sheetName val="Liste affaires"/>
      <sheetName val="3"/>
      <sheetName val="B587_SUIS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Filiale"/>
      <sheetName val="choix"/>
      <sheetName val="Synth "/>
      <sheetName val="paramètres"/>
      <sheetName val="Synth C2"/>
      <sheetName val="Synth C3"/>
      <sheetName val="Synth  C4"/>
      <sheetName val="Synth X3"/>
      <sheetName val="C2 E"/>
      <sheetName val="C2 1"/>
      <sheetName val="C2 2"/>
      <sheetName val="C2 4"/>
      <sheetName val="C2 5"/>
      <sheetName val="C2 6"/>
      <sheetName val="C2 7"/>
      <sheetName val="C2 8"/>
      <sheetName val="C2 8bis"/>
      <sheetName val="C2 9"/>
      <sheetName val="C2 10"/>
      <sheetName val="C2 D"/>
      <sheetName val="C3 E"/>
      <sheetName val="C3 D"/>
      <sheetName val="C3 1"/>
      <sheetName val="C3 2"/>
      <sheetName val="C3 3"/>
      <sheetName val="C3 5"/>
      <sheetName val="C3 6"/>
      <sheetName val="C3 7"/>
      <sheetName val="C3 8"/>
      <sheetName val="C3 9"/>
      <sheetName val="C3 10"/>
      <sheetName val="C3 12"/>
      <sheetName val="C3 13"/>
      <sheetName val="C3 14"/>
      <sheetName val="C3P E"/>
      <sheetName val="C3 Pl 2"/>
      <sheetName val="C3P D"/>
      <sheetName val="XP1"/>
      <sheetName val="C4 E"/>
      <sheetName val="C4 D"/>
      <sheetName val="XP E"/>
      <sheetName val="XP D1"/>
      <sheetName val="XP4"/>
      <sheetName val="XP5"/>
      <sheetName val="XP D2"/>
      <sheetName val="XP7"/>
      <sheetName val="XP 8"/>
      <sheetName val="XP9"/>
      <sheetName val="X3 E"/>
      <sheetName val="X3 D"/>
      <sheetName val="C8 D"/>
      <sheetName val="C81 SSP"/>
      <sheetName val="C82"/>
      <sheetName val="C82 SSP"/>
      <sheetName val="C83 SSP"/>
      <sheetName val="C8 SSP"/>
      <sheetName val="C8 SSP2"/>
      <sheetName val="C8 SSP3"/>
      <sheetName val="M59VP D"/>
      <sheetName val="M59VP D SSP"/>
      <sheetName val="M59VU 1"/>
      <sheetName val="M59VU 2"/>
      <sheetName val="M59VU 3"/>
      <sheetName val="M59 VU4"/>
      <sheetName val="M59 VU 5"/>
      <sheetName val="JY U65 1"/>
      <sheetName val="JY U65 2"/>
      <sheetName val="JY U65 3"/>
      <sheetName val="JY4 U65"/>
      <sheetName val="Jumper FTOL 29C 2,0HDI"/>
      <sheetName val="Jumper FTOL 33M 2,2HDI "/>
      <sheetName val="Jumper FTOL 35LH 2,8HDI "/>
      <sheetName val="Jumper FTOL 35LH 2,8HDI 146"/>
      <sheetName val="Jumper CC 33M 2,2HDI "/>
      <sheetName val="Jumper CC 33MH 2,8HDI  "/>
      <sheetName val="M59VP2"/>
      <sheetName val="M59VP3"/>
      <sheetName val="M59VP4"/>
      <sheetName val="M59VU2"/>
      <sheetName val="M59VU3"/>
      <sheetName val="M59 VU 4"/>
      <sheetName val="M59 VU5"/>
      <sheetName val="JY1 U64"/>
      <sheetName val="JY2 U64"/>
      <sheetName val="JY1 U65"/>
      <sheetName val="JY2 U65"/>
      <sheetName val="JY2U65"/>
      <sheetName val="JY3 U65"/>
      <sheetName val="JER1"/>
      <sheetName val="X3 1"/>
      <sheetName val="X3 2"/>
      <sheetName val="X3 4"/>
      <sheetName val="X3 5"/>
      <sheetName val="X3 6"/>
      <sheetName val="X3 7"/>
      <sheetName val="X3 8"/>
      <sheetName val="X3 9"/>
      <sheetName val="X3 10"/>
      <sheetName val="X3 2,2 11"/>
      <sheetName val="X3 12"/>
      <sheetName val="X3 13"/>
      <sheetName val="X3 14"/>
      <sheetName val="X3 15"/>
      <sheetName val="X3 16"/>
      <sheetName val="X3 18"/>
      <sheetName val="X3 19 "/>
      <sheetName val="X3 20"/>
      <sheetName val="X3 21"/>
      <sheetName val="X3 22"/>
      <sheetName val="X3 23"/>
      <sheetName val="X3 24"/>
      <sheetName val="X3 25"/>
      <sheetName val="X3 26"/>
      <sheetName val="C4 1"/>
      <sheetName val="C4 2"/>
      <sheetName val="C4 4"/>
      <sheetName val="C4 5"/>
      <sheetName val="C4 6"/>
      <sheetName val="C4 7"/>
      <sheetName val="C4 8"/>
      <sheetName val="C4 9"/>
      <sheetName val="C4 10"/>
      <sheetName val="C411"/>
      <sheetName val="C4 12"/>
      <sheetName val="C4 14"/>
      <sheetName val="C4 15"/>
      <sheetName val="C4 16"/>
      <sheetName val="C4 17"/>
      <sheetName val="C4 18"/>
      <sheetName val="C4 19"/>
      <sheetName val="C4 20"/>
      <sheetName val="C4 21"/>
      <sheetName val="Picasso 1,6 SX"/>
      <sheetName val="Picasso 1,8 EX"/>
      <sheetName val="Comparaison FR-PT"/>
      <sheetName val="Picasso HDI"/>
      <sheetName val="C5 2,0 HDI SX 110 (2)"/>
      <sheetName val="C5 2,0 HDI X 110 "/>
      <sheetName val="C5 2,0 HDI X 110  Break"/>
      <sheetName val="C5 2,0 HDI X 90"/>
      <sheetName val="C5 1,8 X"/>
      <sheetName val="C5 1,8 X Break"/>
      <sheetName val="C5 2,2 HDI SX 136"/>
      <sheetName val="C5 2,2 HDI SX 110 FR-IT"/>
      <sheetName val="Berlingo VP 2L HDI  Multispace"/>
      <sheetName val="Berlingo VU 800KG 1,9 D"/>
      <sheetName val="Berlingo VU 600KG 1,9 D"/>
      <sheetName val="Pack Hiver"/>
      <sheetName val="C81 SSP 2"/>
    </sheetNames>
    <sheetDataSet>
      <sheetData sheetId="0" refreshError="1"/>
      <sheetData sheetId="1" refreshError="1"/>
      <sheetData sheetId="2" refreshError="1"/>
      <sheetData sheetId="3" refreshError="1">
        <row r="48">
          <cell r="B48">
            <v>465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 "/>
      <sheetName val="paramètres"/>
      <sheetName val="X3 1,6 HDI X"/>
      <sheetName val="X3 1,6 HDI X BK"/>
      <sheetName val="X3 1,6 HDI SX"/>
      <sheetName val="X3 1,6 HDI SX BK"/>
      <sheetName val="X3 2,0 HDI X"/>
      <sheetName val="X3 2,0 HDI X BK"/>
      <sheetName val="X3 2,0 HDI SX"/>
      <sheetName val="X3 2,0 HDI SX BK"/>
      <sheetName val="X3 2,0 HDI Excluisve"/>
      <sheetName val="X3 2,0 HDI Excluisve BK"/>
      <sheetName val="X3 2,2 HDI SX BVA"/>
      <sheetName val="X3 2,2 HDI SX BVA BK"/>
      <sheetName val="X3 2,2 HDI Excluisve"/>
      <sheetName val="X3 2,2 HDI Excluisve BK"/>
      <sheetName val="X3 1,8 X"/>
      <sheetName val="X3 1,8 X BK"/>
      <sheetName val="X3 1,8 SX"/>
      <sheetName val="X3 1,8 SX BK"/>
      <sheetName val="X3 2,0 SX "/>
      <sheetName val="X3 2,0 SX  BVA"/>
      <sheetName val="X3 2,0 SX BK"/>
      <sheetName val="X3 2,0 SX BK BVA"/>
      <sheetName val="X3 2,0 Excluisve"/>
      <sheetName val="X3 2,0 Excluisve BK"/>
      <sheetName val="X3 3,0 V6 Exclusive"/>
      <sheetName val="X3 3,0 V6 Exclusive BK"/>
      <sheetName val="JY1 U64"/>
      <sheetName val="JY2 U64"/>
      <sheetName val="Picasso 1,6 SX"/>
      <sheetName val="Picasso 1,8 EX"/>
      <sheetName val="Comparaison FR-PT"/>
      <sheetName val="Picasso HDI"/>
      <sheetName val="C5 2,0 HDI SX 110 (2)"/>
      <sheetName val="C5 2,0 HDI X 110 "/>
      <sheetName val="C5 2,0 HDI X 110  Break"/>
      <sheetName val="C5 2,0 HDI X 90"/>
      <sheetName val="C5 1,8 X"/>
      <sheetName val="C5 1,8 X Break"/>
      <sheetName val="C5 2,2 HDI SX 136"/>
      <sheetName val="C5 2,2 HDI SX 110 FR-IT"/>
      <sheetName val="Berlingo VP 2L HDI  Multispace"/>
      <sheetName val="Berlingo VU 800KG 1,9 D"/>
      <sheetName val="Berlingo VU 600KG 1,9 D"/>
      <sheetName val="Pack Hiver"/>
    </sheetNames>
    <sheetDataSet>
      <sheetData sheetId="0" refreshError="1"/>
      <sheetData sheetId="1" refreshError="1">
        <row r="7">
          <cell r="B7">
            <v>6.3897763578274758E-2</v>
          </cell>
        </row>
        <row r="53">
          <cell r="B53">
            <v>645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_BAO"/>
      <sheetName val="Focus Chgt Prix"/>
      <sheetName val="Remises"/>
      <sheetName val="GpmtVersions"/>
      <sheetName val="HypoPxC4"/>
      <sheetName val="Pénétrations"/>
      <sheetName val="Nouveau Tableau de Gammes (1)"/>
      <sheetName val="C 4"/>
      <sheetName val="Xsara"/>
      <sheetName val="P307"/>
      <sheetName val="Almera"/>
      <sheetName val="Astra"/>
      <sheetName val="newAstra"/>
      <sheetName val="Civic"/>
      <sheetName val="Corolla"/>
      <sheetName val="Focus"/>
      <sheetName val="Golf"/>
      <sheetName val="Mégane"/>
      <sheetName val="Stilo"/>
      <sheetName val="Gestion des Taxes"/>
      <sheetName val="Parametres Prix Pays"/>
      <sheetName val="Transposition"/>
      <sheetName val="versions (0)"/>
      <sheetName val="Liens Valorisation"/>
      <sheetName val="Sélection Adresses Vehicules"/>
      <sheetName val="X 1.4"/>
      <sheetName val="SX 1.4"/>
      <sheetName val="SX 1.6 16v"/>
      <sheetName val="SX Pack 1.6 16v"/>
      <sheetName val="Exclusive 1.6 16v"/>
      <sheetName val="Francis"/>
      <sheetName val="interm1 (1)"/>
      <sheetName val="entreeChampCache (1)"/>
      <sheetName val="entreeMarqCache (1)"/>
      <sheetName val="entreeTabCroiseCache (1)"/>
      <sheetName val="entree (1)"/>
      <sheetName val="croise (1)"/>
      <sheetName val="graphe (1)"/>
      <sheetName val="marque (1)"/>
      <sheetName val="IntermGraphes (1)"/>
      <sheetName val="champ (1)"/>
      <sheetName val="TMM (1)"/>
      <sheetName val="TSU (1)"/>
      <sheetName val="TDP1 (Extraction TG) (1)"/>
      <sheetName val="TDP1 (Init) (1)"/>
      <sheetName val="Graphique TDP1 (1)"/>
      <sheetName val="TDP1 (Mise en forme) (1)"/>
      <sheetName val="Adresses Vehicules Classeur"/>
      <sheetName val="Preparation TI"/>
      <sheetName val="E5_M1"/>
      <sheetName val="Ref"/>
      <sheetName val="saxo"/>
      <sheetName val="2_3"/>
      <sheetName val="2_4"/>
      <sheetName val="2_5"/>
      <sheetName val="facturations VM"/>
      <sheetName val="수입"/>
      <sheetName val="paramètres"/>
    </sheetNames>
    <sheetDataSet>
      <sheetData sheetId="0"/>
      <sheetData sheetId="1"/>
      <sheetData sheetId="2" refreshError="1"/>
      <sheetData sheetId="3"/>
      <sheetData sheetId="4" refreshError="1"/>
      <sheetData sheetId="5" refreshError="1">
        <row r="2">
          <cell r="B2">
            <v>4.2900000000000001E-2</v>
          </cell>
        </row>
        <row r="3">
          <cell r="B3">
            <v>8.1799999999999998E-2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PRIX 2004"/>
      <sheetName val="EVOPRIX 2005"/>
      <sheetName val="EVOPRIX 2006"/>
      <sheetName val="paramètres"/>
      <sheetName val="param?tres"/>
      <sheetName val="LB Plan 97 neu 15531 Best "/>
      <sheetName val="VP"/>
      <sheetName val="Evoprix Italie"/>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xo"/>
      <sheetName val="saxo  NF"/>
      <sheetName val="saxo  NF+K-WAY"/>
      <sheetName val="XSARA"/>
      <sheetName val="XSARA CPE"/>
      <sheetName val="XSARA mix fact."/>
      <sheetName val="XSARA  New réf avce anniver"/>
      <sheetName val="XSARA  New réf  with VTR"/>
      <sheetName val="XSARA  DFC du 101198"/>
      <sheetName val="XSARA  DFC du 261198 "/>
      <sheetName val="XSARA  DFC du 231298 "/>
      <sheetName val="XSARA  DFC  VTR du 211098"/>
      <sheetName val="XSARA  DFC"/>
      <sheetName val="XANTIA"/>
      <sheetName val="xantia cP prix"/>
      <sheetName val="XM"/>
      <sheetName val="EVASION"/>
      <sheetName val="EVASION  restylé avec NF"/>
      <sheetName val="c15"/>
      <sheetName val="BERLINGO"/>
      <sheetName val="berlingo PLC 1412"/>
      <sheetName val="BERLINGO PLC"/>
      <sheetName val="JUMPY"/>
      <sheetName val="JUMPER"/>
      <sheetName val="TOTALFEUI"/>
      <sheetName val="Total Hausse"/>
      <sheetName val="Total Hausse (2)"/>
      <sheetName val="Module1"/>
      <sheetName val="Change"/>
      <sheetName val="Inv_PSA"/>
      <sheetName val="DAII CYC"/>
      <sheetName val="MARGES"/>
      <sheetName val="96ﾄﾗｯｸ"/>
      <sheetName val="A8DV4"/>
      <sheetName val="A8TU1"/>
      <sheetName val="A8TU3"/>
      <sheetName val="AsproBil3DV"/>
      <sheetName val="AsproBil3TU1"/>
      <sheetName val="Taux de change "/>
      <sheetName val="AFRO SGVTE"/>
      <sheetName val="Parameter"/>
      <sheetName val="Hypothèses"/>
      <sheetName val="VA"/>
      <sheetName val="Budget"/>
      <sheetName val="Synthèse_2002"/>
      <sheetName val="Locatif"/>
      <sheetName val="Salaires"/>
      <sheetName val="menus"/>
      <sheetName val="1"/>
      <sheetName val="2_3"/>
      <sheetName val="2_4"/>
      <sheetName val="2_5"/>
      <sheetName val="2"/>
      <sheetName val="3"/>
      <sheetName val="5"/>
      <sheetName val="6"/>
      <sheetName val="Chiffrage(total feuil.)"/>
      <sheetName val="Chiffrage (307)"/>
      <sheetName val="Chiffrage (406)"/>
      <sheetName val="PARC"/>
      <sheetName val="Taux_MO_2004"/>
      <sheetName val="Ref"/>
      <sheetName val="219ACTIF"/>
      <sheetName val="PROPOSITIONS CHARGE "/>
      <sheetName val="DEXF1 CYC"/>
      <sheetName val="France"/>
      <sheetName val="prix-produit 307 2,0"/>
      <sheetName val="Paramètres"/>
      <sheetName val="DE"/>
      <sheetName val="媒体"/>
      <sheetName val="원본1"/>
      <sheetName val="Detalhado"/>
      <sheetName val="Achats"/>
      <sheetName val="Atelier_montage"/>
      <sheetName val="Atelier_presse"/>
      <sheetName val="Commercial"/>
      <sheetName val="Comptabilité fact mat première"/>
      <sheetName val="Contrôle"/>
      <sheetName val="Entretien machine"/>
      <sheetName val="Entretien outil"/>
      <sheetName val="Expédition"/>
      <sheetName val="Informatique"/>
      <sheetName val="Laboratoire"/>
      <sheetName val="Magasin matières UP"/>
      <sheetName val="Manutention"/>
      <sheetName val="Matière"/>
      <sheetName val="B.E methode indus"/>
      <sheetName val="méthode"/>
      <sheetName val="Qualité"/>
      <sheetName val="S.Généraux"/>
      <sheetName val="截止8月23日用户订单"/>
      <sheetName val="Rubriques MC"/>
      <sheetName val="Input"/>
      <sheetName val="SAMARA TRSM"/>
      <sheetName val="BPR MRB"/>
      <sheetName val="TABLE"/>
      <sheetName val="BOM"/>
      <sheetName val="PARAMETRES"/>
      <sheetName val="MENU"/>
      <sheetName val="Чел Европа+ от сми"/>
      <sheetName val="DAIF CYC"/>
      <sheetName val="PARAME"/>
      <sheetName val="협조전"/>
      <sheetName val="TRAP1997"/>
      <sheetName val="Critère"/>
      <sheetName val="Liste"/>
      <sheetName val="Feuil1"/>
      <sheetName val="Synthèse montage"/>
      <sheetName val="Etude charge ligne"/>
      <sheetName val="Variables Common"/>
      <sheetName val="Elips3"/>
      <sheetName val="OE ECO-LOC"/>
      <sheetName val="rentab."/>
    </sheetNames>
    <sheetDataSet>
      <sheetData sheetId="0" refreshError="1">
        <row r="1">
          <cell r="L1">
            <v>31180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zine"/>
      <sheetName val="diesel"/>
      <sheetName val="Constanten"/>
    </sheetNames>
    <sheetDataSet>
      <sheetData sheetId="0" refreshError="1"/>
      <sheetData sheetId="1" refreshError="1"/>
      <sheetData sheetId="2" refreshError="1">
        <row r="1">
          <cell r="B1">
            <v>-3.044</v>
          </cell>
        </row>
        <row r="2">
          <cell r="B2">
            <v>4.0792000000000002</v>
          </cell>
        </row>
        <row r="3">
          <cell r="B3">
            <v>5.8700000000000002E-2</v>
          </cell>
        </row>
        <row r="9">
          <cell r="B9">
            <v>206.99</v>
          </cell>
        </row>
        <row r="10">
          <cell r="B10">
            <v>-44.249000000000002</v>
          </cell>
        </row>
        <row r="11">
          <cell r="B11">
            <v>4.7229999999999999</v>
          </cell>
        </row>
        <row r="14">
          <cell r="B14">
            <v>160.19999999999999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_CH"/>
      <sheetName val="MIXCAIS"/>
      <sheetName val="X4.Bl"/>
      <sheetName val="X4.Bk"/>
      <sheetName val="Evasion"/>
      <sheetName val="V3"/>
      <sheetName val="BerlingoVP_VU"/>
      <sheetName val="BerlingoVP"/>
      <sheetName val="BerlingoVU"/>
      <sheetName val="VU_K "/>
      <sheetName val="GRAFPROM"/>
      <sheetName val="PARAMETRES"/>
      <sheetName val="Catalogue 16janv08"/>
      <sheetName val="global"/>
      <sheetName val="Constanten"/>
      <sheetName val="README"/>
      <sheetName val="Volume  2005"/>
      <sheetName val="N7 CHINE ttes versions"/>
      <sheetName val="saxo"/>
      <sheetName val="A8DV4"/>
      <sheetName val="A8TU1"/>
      <sheetName val="A8TU3"/>
      <sheetName val="AsproBil3DV"/>
      <sheetName val="AsproBil3TU1"/>
      <sheetName val="BOTOTPCA"/>
      <sheetName val="REQBO"/>
      <sheetName val="CroiseCENTRES"/>
      <sheetName val="Cartouche"/>
      <sheetName val="Gestion"/>
      <sheetName val="Data CA-Unitaire"/>
      <sheetName val="Macro5"/>
      <sheetName val="variables"/>
      <sheetName val="PVR PRF"/>
      <sheetName val="Achats"/>
      <sheetName val="96totcstsum"/>
      <sheetName val="Macro1"/>
      <sheetName val="Pays CE"/>
      <sheetName val="Zones DAIC"/>
      <sheetName val="Inv_PSA"/>
      <sheetName val="PVR FRA"/>
      <sheetName val="Variables Comm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_CH"/>
      <sheetName val="MIXCAIS"/>
      <sheetName val="X4.Bl"/>
      <sheetName val="X4.Bk"/>
      <sheetName val="Evasion"/>
      <sheetName val="V3"/>
      <sheetName val="BerlingoVP_VU"/>
      <sheetName val="BerlingoVP"/>
      <sheetName val="BerlingoVU"/>
      <sheetName val="VU_K "/>
      <sheetName val="GRAFPROM"/>
      <sheetName val="N7 CHINE ttes versions"/>
      <sheetName val="PARAMETRES"/>
      <sheetName val="Catalogue 16janv08"/>
      <sheetName val="global"/>
      <sheetName val="Constanten"/>
      <sheetName val="README"/>
      <sheetName val="Volume  2005"/>
      <sheetName val="saxo"/>
      <sheetName val="Inv_PSA"/>
      <sheetName val="BOTOTPCA"/>
      <sheetName val="REQBO"/>
      <sheetName val="CroiseCENTRES"/>
      <sheetName val="A8DV4"/>
      <sheetName val="A8TU1"/>
      <sheetName val="A8TU3"/>
      <sheetName val="AsproBil3DV"/>
      <sheetName val="AsproBil3TU1"/>
      <sheetName val="Cartouche"/>
      <sheetName val="Gestion"/>
      <sheetName val="Data CA-Unitaire"/>
      <sheetName val="variables"/>
      <sheetName val="PVR PRF"/>
      <sheetName val="Macro5"/>
      <sheetName val="Achats"/>
      <sheetName val="Pays CE"/>
      <sheetName val="Zones DAIC"/>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_BAO"/>
      <sheetName val="Focus Chgt Prix"/>
      <sheetName val="Remises"/>
      <sheetName val="GpmtVersions"/>
      <sheetName val="HypoPxC4"/>
      <sheetName val="Pénétrations"/>
      <sheetName val="Nouveau Tableau de Gammes (1)"/>
      <sheetName val="C4"/>
      <sheetName val="Xsara"/>
      <sheetName val="P307"/>
      <sheetName val="Almera"/>
      <sheetName val="oldASTRA"/>
      <sheetName val="newASTRA"/>
      <sheetName val="Civic"/>
      <sheetName val="Corolla"/>
      <sheetName val="Focus"/>
      <sheetName val="Golf"/>
      <sheetName val="Megane"/>
      <sheetName val="Stilo"/>
      <sheetName val="Gestion des Taxes"/>
      <sheetName val="Parametres Prix Pays"/>
      <sheetName val="Transposition"/>
      <sheetName val="versions (0)"/>
      <sheetName val="Liens Valorisation"/>
      <sheetName val="Sélection Adresses Vehicules"/>
      <sheetName val="X HDi90"/>
      <sheetName val="SX HDi 90"/>
      <sheetName val="SX HDi 110"/>
      <sheetName val="SX Pack HDi 110"/>
      <sheetName val="VTR Pack HDi 110"/>
      <sheetName val="Exclusive HDi 110"/>
      <sheetName val="Exclusive HDi 138"/>
      <sheetName val="Francis"/>
      <sheetName val="interm1 (1)"/>
      <sheetName val="entreeChampCache (1)"/>
      <sheetName val="entreeMarqCache (1)"/>
      <sheetName val="entreeTabCroiseCache (1)"/>
      <sheetName val="entree (1)"/>
      <sheetName val="croise (1)"/>
      <sheetName val="graphe (1)"/>
      <sheetName val="marque (1)"/>
      <sheetName val="IntermGraphes (1)"/>
      <sheetName val="champ (1)"/>
      <sheetName val="TMM (1)"/>
      <sheetName val="TSU (1)"/>
      <sheetName val="TDP1 (Extraction TG) (1)"/>
      <sheetName val="TDP1 (Init) (1)"/>
      <sheetName val="Graphique TDP1 (1)"/>
      <sheetName val="TDP1 (Mise en forme) (1)"/>
      <sheetName val="Adresses Vehicules Classeur"/>
      <sheetName val="Preparation TI"/>
      <sheetName val="Nouveau Tableau de Gammes"/>
      <sheetName val="Focus II"/>
      <sheetName val="Graphique TDP1 (2)"/>
    </sheetNames>
    <sheetDataSet>
      <sheetData sheetId="0" refreshError="1"/>
      <sheetData sheetId="1" refreshError="1"/>
      <sheetData sheetId="2" refreshError="1"/>
      <sheetData sheetId="3" refreshError="1"/>
      <sheetData sheetId="4" refreshError="1">
        <row r="5">
          <cell r="B5">
            <v>16750</v>
          </cell>
        </row>
        <row r="6">
          <cell r="B6">
            <v>18100</v>
          </cell>
        </row>
        <row r="7">
          <cell r="B7">
            <v>19700</v>
          </cell>
        </row>
        <row r="8">
          <cell r="B8">
            <v>19350</v>
          </cell>
        </row>
        <row r="9">
          <cell r="B9">
            <v>20950</v>
          </cell>
        </row>
        <row r="10">
          <cell r="B10">
            <v>21500</v>
          </cell>
        </row>
        <row r="11">
          <cell r="B11">
            <v>22700</v>
          </cell>
        </row>
        <row r="12">
          <cell r="B12">
            <v>24400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ètres"/>
      <sheetName val="TOUS"/>
      <sheetName val="FRA"/>
      <sheetName val="DEXC"/>
      <sheetName val="ESP"/>
      <sheetName val="DEXC hors ESP"/>
      <sheetName val="DEU"/>
      <sheetName val="BEL"/>
      <sheetName val="GBR"/>
      <sheetName val="ITA"/>
      <sheetName val="Aut DEXC"/>
      <sheetName val="AUT"/>
      <sheetName val="DNK"/>
      <sheetName val="NOR"/>
      <sheetName val="NLD"/>
      <sheetName val="PRT"/>
      <sheetName val="SWE"/>
      <sheetName val="CHE"/>
      <sheetName val="GRC"/>
      <sheetName val="IRL"/>
      <sheetName val="FIN"/>
      <sheetName val="DEXC NV"/>
      <sheetName val="DAIC"/>
      <sheetName val="PECO"/>
      <sheetName val="Mercosur"/>
      <sheetName val="CHN"/>
      <sheetName val="Autres International"/>
      <sheetName val="0 NV"/>
      <sheetName val="Feuil1"/>
    </sheetNames>
    <sheetDataSet>
      <sheetData sheetId="0" refreshError="1">
        <row r="4">
          <cell r="C4" t="str">
            <v>Z=CONSO</v>
          </cell>
        </row>
        <row r="5">
          <cell r="C5" t="str">
            <v>V=T1</v>
          </cell>
        </row>
        <row r="6">
          <cell r="C6" t="str">
            <v>R=PSA</v>
          </cell>
        </row>
        <row r="7">
          <cell r="C7" t="str">
            <v>X=VN</v>
          </cell>
        </row>
        <row r="8">
          <cell r="C8" t="str">
            <v>N=@R2S-RES2</v>
          </cell>
        </row>
        <row r="9">
          <cell r="C9" t="str">
            <v>D=@R2-ACCCS</v>
          </cell>
        </row>
        <row r="10">
          <cell r="C10" t="str">
            <v>X=PR</v>
          </cell>
        </row>
        <row r="11">
          <cell r="C11" t="str">
            <v>N=@R2S-RES2</v>
          </cell>
        </row>
        <row r="12">
          <cell r="C12" t="str">
            <v>D=@R2-ACCCS</v>
          </cell>
        </row>
        <row r="13">
          <cell r="C13" t="str">
            <v>F=@R2RESACP</v>
          </cell>
        </row>
        <row r="14">
          <cell r="C14" t="str">
            <v>F=@R2MAP1</v>
          </cell>
        </row>
        <row r="15">
          <cell r="C15" t="str">
            <v>N=1NPS10</v>
          </cell>
        </row>
        <row r="16">
          <cell r="C16" t="str">
            <v>D=@R2-ACCCS</v>
          </cell>
        </row>
        <row r="17">
          <cell r="C17" t="str">
            <v>X=AUT</v>
          </cell>
        </row>
        <row r="18">
          <cell r="C18" t="str">
            <v>N=@R2S-RES2</v>
          </cell>
        </row>
        <row r="19">
          <cell r="C19" t="str">
            <v>D=@R2-ACCCS</v>
          </cell>
        </row>
        <row r="20">
          <cell r="C20" t="str">
            <v>N=@R2S-RES2</v>
          </cell>
        </row>
        <row r="21">
          <cell r="C21" t="str">
            <v>D=@R2-ACCCS</v>
          </cell>
        </row>
        <row r="22">
          <cell r="C22" t="str">
            <v>E=@R2ACHL</v>
          </cell>
        </row>
        <row r="23">
          <cell r="C23" t="str">
            <v>D=@R2-RES</v>
          </cell>
        </row>
        <row r="24">
          <cell r="C24" t="str">
            <v>X=@9CART002</v>
          </cell>
        </row>
        <row r="25">
          <cell r="C25" t="str">
            <v>X=@9CART002</v>
          </cell>
        </row>
        <row r="26">
          <cell r="C26" t="str">
            <v>N=@R2-RES</v>
          </cell>
        </row>
        <row r="27">
          <cell r="C27" t="str">
            <v>D=@R2-ACCCS</v>
          </cell>
        </row>
        <row r="28">
          <cell r="C28" t="str">
            <v>E=@R2RESL</v>
          </cell>
        </row>
        <row r="29">
          <cell r="C29" t="str">
            <v>D=@R2-RES</v>
          </cell>
        </row>
        <row r="30">
          <cell r="C30" t="str">
            <v>X=@9CART002</v>
          </cell>
        </row>
        <row r="31">
          <cell r="C31" t="str">
            <v>E=@R2MAC1</v>
          </cell>
        </row>
        <row r="32">
          <cell r="C32" t="str">
            <v>D=@R2-CTRS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
      <sheetName val="PVR FRA"/>
      <sheetName val="vo FRA"/>
      <sheetName val="PVR BEL"/>
      <sheetName val="VO BEL"/>
      <sheetName val="PVR GB"/>
      <sheetName val="VO GB"/>
      <sheetName val="PVR ALL"/>
      <sheetName val="VO ALL"/>
      <sheetName val="PVR ESP"/>
      <sheetName val="VO ESP"/>
      <sheetName val="PVR ITA"/>
      <sheetName val="VO ITA"/>
      <sheetName val="PVR PB"/>
      <sheetName val="VO PB"/>
      <sheetName val="ECOM Mensuel"/>
      <sheetName val="ECOM Periodique"/>
      <sheetName val="DCAD"/>
      <sheetName val="VENDAS"/>
      <sheetName val="Prop_prixX4 déc8"/>
      <sheetName val="CONSO Ref"/>
      <sheetName val="839"/>
      <sheetName val="#REF"/>
      <sheetName val="截止8月23日用户订单"/>
      <sheetName val="fondo promedio"/>
      <sheetName val="GRÁFICO DE FONDO POR AFILIADO"/>
      <sheetName val="PVR PRF"/>
      <sheetName val="ventes mensuelles"/>
      <sheetName val="Inputs"/>
      <sheetName val="Balance"/>
      <sheetName val="Selling Summary"/>
      <sheetName val="DB Straord."/>
    </sheetNames>
    <sheetDataSet>
      <sheetData sheetId="0">
        <row r="1">
          <cell r="A1" t="str">
            <v>DPMC/G</v>
          </cell>
        </row>
      </sheetData>
      <sheetData sheetId="1" refreshError="1">
        <row r="1">
          <cell r="A1" t="str">
            <v>DPMC/G</v>
          </cell>
          <cell r="E1" t="str">
            <v>PRIX DE VENTE ET PRIX DE VENTE RESEAU DU PROGRAMME X4</v>
          </cell>
          <cell r="M1" t="str">
            <v>FRANCE</v>
          </cell>
        </row>
        <row r="2">
          <cell r="A2">
            <v>36425.533209490743</v>
          </cell>
          <cell r="L2" t="str">
            <v>Base 00</v>
          </cell>
          <cell r="M2" t="str">
            <v>TVA =</v>
          </cell>
          <cell r="N2">
            <v>0.20599999999999999</v>
          </cell>
        </row>
        <row r="3">
          <cell r="A3" t="str">
            <v>DECLINAISON 8</v>
          </cell>
          <cell r="M3" t="str">
            <v>Change =</v>
          </cell>
          <cell r="N3">
            <v>1</v>
          </cell>
        </row>
        <row r="5">
          <cell r="A5" t="str">
            <v>GAMME X4</v>
          </cell>
          <cell r="D5" t="str">
            <v>MIX</v>
          </cell>
          <cell r="F5" t="str">
            <v>Prix TTC</v>
          </cell>
          <cell r="G5" t="str">
            <v>TVA</v>
          </cell>
          <cell r="H5" t="str">
            <v>Prix HT</v>
          </cell>
          <cell r="I5" t="str">
            <v>Prix HT</v>
          </cell>
          <cell r="J5" t="str">
            <v xml:space="preserve">   Marge réseau</v>
          </cell>
          <cell r="L5" t="str">
            <v>PVR</v>
          </cell>
          <cell r="M5" t="str">
            <v>Frais d'approche</v>
          </cell>
        </row>
        <row r="6">
          <cell r="B6">
            <v>0.34100000000000003</v>
          </cell>
          <cell r="C6" t="str">
            <v>%</v>
          </cell>
          <cell r="D6" t="str">
            <v>%</v>
          </cell>
          <cell r="E6" t="str">
            <v>%</v>
          </cell>
          <cell r="G6" t="str">
            <v>%</v>
          </cell>
          <cell r="H6" t="str">
            <v>en FF</v>
          </cell>
          <cell r="I6" t="str">
            <v xml:space="preserve"> en FF</v>
          </cell>
          <cell r="J6" t="str">
            <v xml:space="preserve">    %</v>
          </cell>
          <cell r="K6" t="str">
            <v>valeur</v>
          </cell>
          <cell r="M6" t="str">
            <v>transp. usine</v>
          </cell>
          <cell r="N6" t="str">
            <v>transp.  reseau</v>
          </cell>
        </row>
        <row r="7">
          <cell r="I7">
            <v>0</v>
          </cell>
          <cell r="N7">
            <v>0</v>
          </cell>
        </row>
        <row r="8">
          <cell r="A8" t="str">
            <v>Berline</v>
          </cell>
          <cell r="C8">
            <v>0.86</v>
          </cell>
          <cell r="F8">
            <v>133370.00000000003</v>
          </cell>
          <cell r="G8">
            <v>0.20600000000000018</v>
          </cell>
          <cell r="H8">
            <v>110588.72305140963</v>
          </cell>
          <cell r="I8">
            <v>110588.72305140963</v>
          </cell>
          <cell r="J8">
            <v>0.14542108420184446</v>
          </cell>
          <cell r="K8">
            <v>16081.932006633497</v>
          </cell>
          <cell r="L8">
            <v>94506.791044776139</v>
          </cell>
          <cell r="M8">
            <v>1178</v>
          </cell>
          <cell r="N8">
            <v>0</v>
          </cell>
        </row>
        <row r="9">
          <cell r="A9" t="str">
            <v>16-N1</v>
          </cell>
          <cell r="B9" t="str">
            <v>niv 1</v>
          </cell>
          <cell r="D9">
            <v>0.15</v>
          </cell>
          <cell r="E9">
            <v>4.5149999999999996E-2</v>
          </cell>
          <cell r="F9">
            <v>107000</v>
          </cell>
          <cell r="G9">
            <v>0.20599999999999999</v>
          </cell>
          <cell r="H9">
            <v>88723.05140961858</v>
          </cell>
          <cell r="I9">
            <v>88723.05140961858</v>
          </cell>
          <cell r="J9">
            <v>0.14399999999999999</v>
          </cell>
          <cell r="K9">
            <v>12776.119402985074</v>
          </cell>
          <cell r="L9">
            <v>75946.932006633506</v>
          </cell>
          <cell r="M9">
            <v>1178</v>
          </cell>
          <cell r="N9">
            <v>0</v>
          </cell>
        </row>
        <row r="10">
          <cell r="A10" t="str">
            <v>18N1</v>
          </cell>
          <cell r="B10" t="str">
            <v>niv 1</v>
          </cell>
          <cell r="D10">
            <v>0.35</v>
          </cell>
          <cell r="E10">
            <v>0.10534999999999999</v>
          </cell>
          <cell r="F10">
            <v>113000</v>
          </cell>
          <cell r="G10">
            <v>0.20599999999999999</v>
          </cell>
          <cell r="H10">
            <v>93698.175787728032</v>
          </cell>
          <cell r="I10">
            <v>93698.175787728032</v>
          </cell>
          <cell r="J10">
            <v>0.14399999999999999</v>
          </cell>
          <cell r="K10">
            <v>13492.537313432837</v>
          </cell>
          <cell r="L10">
            <v>80205.638474295192</v>
          </cell>
          <cell r="M10">
            <v>1178</v>
          </cell>
          <cell r="N10">
            <v>0</v>
          </cell>
        </row>
        <row r="11">
          <cell r="A11" t="str">
            <v>18N2</v>
          </cell>
          <cell r="B11" t="str">
            <v>niv 2</v>
          </cell>
          <cell r="D11">
            <v>0.3</v>
          </cell>
          <cell r="E11">
            <v>9.0299999999999991E-2</v>
          </cell>
          <cell r="F11">
            <v>128000</v>
          </cell>
          <cell r="G11">
            <v>0.20599999999999999</v>
          </cell>
          <cell r="H11">
            <v>106135.98673300166</v>
          </cell>
          <cell r="I11">
            <v>106135.98673300166</v>
          </cell>
          <cell r="J11">
            <v>0.14399999999999999</v>
          </cell>
          <cell r="K11">
            <v>15283.582089552237</v>
          </cell>
          <cell r="L11">
            <v>90852.404643449423</v>
          </cell>
          <cell r="M11">
            <v>1178</v>
          </cell>
          <cell r="N11">
            <v>0</v>
          </cell>
        </row>
        <row r="12">
          <cell r="A12" t="str">
            <v>2.0D N2</v>
          </cell>
          <cell r="B12" t="str">
            <v>niv 2</v>
          </cell>
          <cell r="D12">
            <v>0.06</v>
          </cell>
          <cell r="E12">
            <v>1.8059999999999996E-2</v>
          </cell>
          <cell r="F12">
            <v>139000</v>
          </cell>
          <cell r="G12">
            <v>0.20599999999999999</v>
          </cell>
          <cell r="H12">
            <v>115257.04809286899</v>
          </cell>
          <cell r="I12">
            <v>115257.04809286899</v>
          </cell>
          <cell r="J12">
            <v>0.14399999999999999</v>
          </cell>
          <cell r="K12">
            <v>16597.014925373132</v>
          </cell>
          <cell r="L12">
            <v>98660.033167495858</v>
          </cell>
          <cell r="M12">
            <v>1178</v>
          </cell>
          <cell r="N12">
            <v>0</v>
          </cell>
        </row>
        <row r="13">
          <cell r="A13" t="str">
            <v>2.0D N3</v>
          </cell>
          <cell r="B13" t="str">
            <v>niv 3</v>
          </cell>
          <cell r="D13">
            <v>0.1</v>
          </cell>
          <cell r="E13">
            <v>3.0099999999999995E-2</v>
          </cell>
          <cell r="F13">
            <v>149000</v>
          </cell>
          <cell r="G13">
            <v>0.20599999999999999</v>
          </cell>
          <cell r="H13">
            <v>123548.92205638475</v>
          </cell>
          <cell r="I13">
            <v>123548.92205638475</v>
          </cell>
          <cell r="J13">
            <v>0.154</v>
          </cell>
          <cell r="K13">
            <v>19026.533996683251</v>
          </cell>
          <cell r="L13">
            <v>104522.38805970149</v>
          </cell>
          <cell r="M13">
            <v>1178</v>
          </cell>
          <cell r="N13">
            <v>0</v>
          </cell>
        </row>
        <row r="14">
          <cell r="A14" t="str">
            <v>V6N3</v>
          </cell>
          <cell r="B14" t="str">
            <v>niv 3</v>
          </cell>
          <cell r="D14">
            <v>0.04</v>
          </cell>
          <cell r="E14">
            <v>1.2039999999999999E-2</v>
          </cell>
          <cell r="F14">
            <v>192000</v>
          </cell>
          <cell r="G14">
            <v>0.20599999999999999</v>
          </cell>
          <cell r="H14">
            <v>159203.98009950249</v>
          </cell>
          <cell r="I14">
            <v>159203.98009950249</v>
          </cell>
          <cell r="J14">
            <v>0.154</v>
          </cell>
          <cell r="K14">
            <v>24517.412935323384</v>
          </cell>
          <cell r="L14">
            <v>134686.56716417911</v>
          </cell>
          <cell r="M14">
            <v>1178</v>
          </cell>
          <cell r="N14">
            <v>0</v>
          </cell>
        </row>
        <row r="15">
          <cell r="A15" t="str">
            <v>s/tot Essence</v>
          </cell>
          <cell r="C15">
            <v>0.35</v>
          </cell>
          <cell r="D15">
            <v>1</v>
          </cell>
          <cell r="E15">
            <v>0.30099999999999999</v>
          </cell>
          <cell r="F15">
            <v>124920</v>
          </cell>
          <cell r="G15">
            <v>0.20600000000000018</v>
          </cell>
          <cell r="H15">
            <v>103582.08955223879</v>
          </cell>
          <cell r="I15">
            <v>103582.08955223879</v>
          </cell>
          <cell r="J15">
            <v>0.14580755683637525</v>
          </cell>
          <cell r="K15">
            <v>15103.051409618569</v>
          </cell>
          <cell r="L15">
            <v>88479.038142620222</v>
          </cell>
          <cell r="M15">
            <v>1177.9999999999998</v>
          </cell>
          <cell r="N15">
            <v>0</v>
          </cell>
        </row>
        <row r="16">
          <cell r="A16" t="str">
            <v>HDI 90 N1</v>
          </cell>
          <cell r="B16" t="str">
            <v>niv 1</v>
          </cell>
          <cell r="D16">
            <v>0.25</v>
          </cell>
          <cell r="E16">
            <v>0.13975000000000001</v>
          </cell>
          <cell r="F16">
            <v>118000</v>
          </cell>
          <cell r="G16">
            <v>0.20599999999999999</v>
          </cell>
          <cell r="H16">
            <v>97844.112769485902</v>
          </cell>
          <cell r="I16">
            <v>97844.112769485902</v>
          </cell>
          <cell r="J16">
            <v>0.14399999999999999</v>
          </cell>
          <cell r="K16">
            <v>14089.552238805969</v>
          </cell>
          <cell r="L16">
            <v>83754.560530679941</v>
          </cell>
          <cell r="M16">
            <v>1178</v>
          </cell>
          <cell r="N16">
            <v>0</v>
          </cell>
        </row>
        <row r="17">
          <cell r="A17" t="str">
            <v>HDI 110 N1</v>
          </cell>
          <cell r="B17" t="str">
            <v>niv 1</v>
          </cell>
          <cell r="D17">
            <v>0.17</v>
          </cell>
          <cell r="E17">
            <v>9.5030000000000017E-2</v>
          </cell>
          <cell r="F17">
            <v>126000</v>
          </cell>
          <cell r="G17">
            <v>0.20599999999999999</v>
          </cell>
          <cell r="H17">
            <v>104477.61194029851</v>
          </cell>
          <cell r="I17">
            <v>104477.61194029851</v>
          </cell>
          <cell r="J17">
            <v>0.14399999999999999</v>
          </cell>
          <cell r="K17">
            <v>15044.776119402984</v>
          </cell>
          <cell r="L17">
            <v>89432.835820895518</v>
          </cell>
          <cell r="M17">
            <v>1178</v>
          </cell>
          <cell r="N17">
            <v>0</v>
          </cell>
        </row>
        <row r="18">
          <cell r="A18" t="str">
            <v>HDI 110 N2</v>
          </cell>
          <cell r="B18" t="str">
            <v>niv 2</v>
          </cell>
          <cell r="D18">
            <v>0.4</v>
          </cell>
          <cell r="E18">
            <v>0.22359999999999999</v>
          </cell>
          <cell r="F18">
            <v>144000</v>
          </cell>
          <cell r="G18">
            <v>0.20599999999999999</v>
          </cell>
          <cell r="H18">
            <v>119402.98507462686</v>
          </cell>
          <cell r="I18">
            <v>119402.98507462686</v>
          </cell>
          <cell r="J18">
            <v>0.14399999999999999</v>
          </cell>
          <cell r="K18">
            <v>17194.029850746268</v>
          </cell>
          <cell r="L18">
            <v>102208.95522388059</v>
          </cell>
          <cell r="M18">
            <v>1178</v>
          </cell>
          <cell r="N18">
            <v>0</v>
          </cell>
        </row>
        <row r="19">
          <cell r="A19" t="str">
            <v>HDI 139 N2</v>
          </cell>
          <cell r="B19" t="str">
            <v>niv 2</v>
          </cell>
          <cell r="D19">
            <v>0.08</v>
          </cell>
          <cell r="E19">
            <v>4.4720000000000003E-2</v>
          </cell>
          <cell r="F19">
            <v>155000</v>
          </cell>
          <cell r="G19">
            <v>0.20599999999999999</v>
          </cell>
          <cell r="H19">
            <v>128524.0464344942</v>
          </cell>
          <cell r="I19">
            <v>128524.0464344942</v>
          </cell>
          <cell r="J19">
            <v>0.14399999999999999</v>
          </cell>
          <cell r="K19">
            <v>18507.462686567163</v>
          </cell>
          <cell r="L19">
            <v>110016.58374792704</v>
          </cell>
          <cell r="M19">
            <v>1178</v>
          </cell>
          <cell r="N19">
            <v>0</v>
          </cell>
        </row>
        <row r="20">
          <cell r="A20" t="str">
            <v>HDI 139 N3</v>
          </cell>
          <cell r="B20" t="str">
            <v>niv 3</v>
          </cell>
          <cell r="D20">
            <v>0.1</v>
          </cell>
          <cell r="E20">
            <v>5.5899999999999998E-2</v>
          </cell>
          <cell r="F20">
            <v>170000</v>
          </cell>
          <cell r="G20">
            <v>0.20599999999999999</v>
          </cell>
          <cell r="H20">
            <v>140961.85737976784</v>
          </cell>
          <cell r="I20">
            <v>140961.85737976784</v>
          </cell>
          <cell r="J20">
            <v>0.154</v>
          </cell>
          <cell r="K20">
            <v>21708.126036484246</v>
          </cell>
          <cell r="L20">
            <v>119253.73134328359</v>
          </cell>
          <cell r="M20">
            <v>1178</v>
          </cell>
          <cell r="N20">
            <v>0</v>
          </cell>
        </row>
        <row r="21">
          <cell r="A21" t="str">
            <v>s/tot diesel</v>
          </cell>
          <cell r="C21">
            <v>0.65</v>
          </cell>
          <cell r="D21">
            <v>1</v>
          </cell>
          <cell r="E21">
            <v>0.55899999999999994</v>
          </cell>
          <cell r="F21">
            <v>137920</v>
          </cell>
          <cell r="G21">
            <v>0.20599999999999996</v>
          </cell>
          <cell r="H21">
            <v>114361.52570480929</v>
          </cell>
          <cell r="I21">
            <v>114361.52570480929</v>
          </cell>
          <cell r="J21">
            <v>0.14523259860788865</v>
          </cell>
          <cell r="K21">
            <v>16609.021558872308</v>
          </cell>
          <cell r="L21">
            <v>97752.504145936982</v>
          </cell>
          <cell r="M21">
            <v>1178</v>
          </cell>
          <cell r="N21">
            <v>0</v>
          </cell>
        </row>
        <row r="23">
          <cell r="A23" t="str">
            <v>break</v>
          </cell>
          <cell r="C23">
            <v>0.14000000000000001</v>
          </cell>
          <cell r="F23">
            <v>139427.5</v>
          </cell>
          <cell r="G23">
            <v>0.20599999999999996</v>
          </cell>
          <cell r="H23">
            <v>115611.52570480929</v>
          </cell>
          <cell r="I23">
            <v>115611.52570480929</v>
          </cell>
          <cell r="J23">
            <v>0.14399999999999999</v>
          </cell>
          <cell r="K23">
            <v>16648.059701492537</v>
          </cell>
          <cell r="L23">
            <v>98963.466003316746</v>
          </cell>
          <cell r="M23">
            <v>1178</v>
          </cell>
          <cell r="N23">
            <v>0</v>
          </cell>
        </row>
        <row r="24">
          <cell r="A24">
            <v>1.8</v>
          </cell>
          <cell r="B24" t="str">
            <v>niv 1</v>
          </cell>
          <cell r="D24">
            <v>0.3</v>
          </cell>
          <cell r="E24">
            <v>1.0500000000000001E-2</v>
          </cell>
          <cell r="F24">
            <v>118000</v>
          </cell>
          <cell r="G24">
            <v>0.20599999999999999</v>
          </cell>
          <cell r="H24">
            <v>97844.112769485902</v>
          </cell>
          <cell r="I24">
            <v>97844.112769485902</v>
          </cell>
          <cell r="J24">
            <v>0.14399999999999999</v>
          </cell>
          <cell r="K24">
            <v>14089.552238805969</v>
          </cell>
          <cell r="L24">
            <v>83754.560530679941</v>
          </cell>
          <cell r="M24">
            <v>1178</v>
          </cell>
          <cell r="N24">
            <v>0</v>
          </cell>
        </row>
        <row r="25">
          <cell r="A25">
            <v>1.8</v>
          </cell>
          <cell r="B25" t="str">
            <v>niv 2</v>
          </cell>
          <cell r="D25">
            <v>0.4</v>
          </cell>
          <cell r="E25">
            <v>1.4000000000000002E-2</v>
          </cell>
          <cell r="F25">
            <v>133000</v>
          </cell>
          <cell r="G25">
            <v>0.20599999999999999</v>
          </cell>
          <cell r="H25">
            <v>110281.92371475954</v>
          </cell>
          <cell r="I25">
            <v>110281.92371475954</v>
          </cell>
          <cell r="J25">
            <v>0.14399999999999999</v>
          </cell>
          <cell r="K25">
            <v>15880.597014925374</v>
          </cell>
          <cell r="L25">
            <v>94401.326699834171</v>
          </cell>
          <cell r="M25">
            <v>1178</v>
          </cell>
          <cell r="N25">
            <v>0</v>
          </cell>
        </row>
        <row r="26">
          <cell r="A26" t="str">
            <v>2.0D</v>
          </cell>
          <cell r="B26" t="str">
            <v>niv 2</v>
          </cell>
          <cell r="D26">
            <v>0.3</v>
          </cell>
          <cell r="E26">
            <v>1.0500000000000001E-2</v>
          </cell>
          <cell r="F26">
            <v>144000</v>
          </cell>
          <cell r="G26">
            <v>0.20599999999999999</v>
          </cell>
          <cell r="H26">
            <v>119402.98507462686</v>
          </cell>
          <cell r="I26">
            <v>119402.98507462686</v>
          </cell>
          <cell r="J26">
            <v>0.14399999999999999</v>
          </cell>
          <cell r="K26">
            <v>17194.029850746268</v>
          </cell>
          <cell r="L26">
            <v>102208.95522388059</v>
          </cell>
          <cell r="M26">
            <v>1178</v>
          </cell>
          <cell r="N26">
            <v>0</v>
          </cell>
        </row>
        <row r="27">
          <cell r="A27" t="str">
            <v>s/tot Essence</v>
          </cell>
          <cell r="C27">
            <v>0.25</v>
          </cell>
          <cell r="D27">
            <v>1</v>
          </cell>
          <cell r="E27">
            <v>3.5000000000000003E-2</v>
          </cell>
          <cell r="F27">
            <v>131800</v>
          </cell>
          <cell r="G27">
            <v>0.20599999999999974</v>
          </cell>
          <cell r="H27">
            <v>109286.89883913766</v>
          </cell>
          <cell r="I27">
            <v>109286.89883913766</v>
          </cell>
          <cell r="J27">
            <v>0.14399999999999999</v>
          </cell>
          <cell r="K27">
            <v>15737.313432835821</v>
          </cell>
          <cell r="L27">
            <v>93549.585406301834</v>
          </cell>
          <cell r="M27">
            <v>1178</v>
          </cell>
          <cell r="N27">
            <v>0</v>
          </cell>
        </row>
        <row r="28">
          <cell r="A28" t="str">
            <v>90 cv</v>
          </cell>
          <cell r="B28" t="str">
            <v>niv 1</v>
          </cell>
          <cell r="D28">
            <v>0.3</v>
          </cell>
          <cell r="E28">
            <v>3.15E-2</v>
          </cell>
          <cell r="F28">
            <v>123000</v>
          </cell>
          <cell r="G28">
            <v>0.20599999999999999</v>
          </cell>
          <cell r="H28">
            <v>101990.04975124379</v>
          </cell>
          <cell r="I28">
            <v>101990.04975124379</v>
          </cell>
          <cell r="J28">
            <v>0.14399999999999999</v>
          </cell>
          <cell r="K28">
            <v>14686.567164179105</v>
          </cell>
          <cell r="L28">
            <v>87303.482587064675</v>
          </cell>
          <cell r="M28">
            <v>1178</v>
          </cell>
          <cell r="N28">
            <v>0</v>
          </cell>
        </row>
        <row r="29">
          <cell r="A29" t="str">
            <v>110 ch</v>
          </cell>
          <cell r="B29" t="str">
            <v>niv 1</v>
          </cell>
          <cell r="D29">
            <v>0.11</v>
          </cell>
          <cell r="E29">
            <v>1.1550000000000001E-2</v>
          </cell>
          <cell r="F29">
            <v>131000</v>
          </cell>
          <cell r="G29">
            <v>0.20599999999999999</v>
          </cell>
          <cell r="H29">
            <v>108623.54892205639</v>
          </cell>
          <cell r="I29">
            <v>108623.54892205639</v>
          </cell>
          <cell r="J29">
            <v>0.14399999999999999</v>
          </cell>
          <cell r="K29">
            <v>15641.791044776119</v>
          </cell>
          <cell r="L29">
            <v>92981.757877280266</v>
          </cell>
          <cell r="M29">
            <v>1178</v>
          </cell>
          <cell r="N29">
            <v>0</v>
          </cell>
        </row>
        <row r="30">
          <cell r="A30" t="str">
            <v>110 ch</v>
          </cell>
          <cell r="B30" t="str">
            <v>niv 2</v>
          </cell>
          <cell r="D30">
            <v>0.34</v>
          </cell>
          <cell r="E30">
            <v>3.5700000000000003E-2</v>
          </cell>
          <cell r="F30">
            <v>149000</v>
          </cell>
          <cell r="G30">
            <v>0.20599999999999999</v>
          </cell>
          <cell r="H30">
            <v>123548.92205638475</v>
          </cell>
          <cell r="I30">
            <v>123548.92205638475</v>
          </cell>
          <cell r="J30">
            <v>0.14399999999999999</v>
          </cell>
          <cell r="K30">
            <v>17791.044776119401</v>
          </cell>
          <cell r="L30">
            <v>105757.87728026535</v>
          </cell>
          <cell r="M30">
            <v>1178</v>
          </cell>
          <cell r="N30">
            <v>0</v>
          </cell>
        </row>
        <row r="31">
          <cell r="A31" t="str">
            <v>139 ch</v>
          </cell>
          <cell r="B31" t="str">
            <v>niv 2</v>
          </cell>
          <cell r="D31">
            <v>0.25</v>
          </cell>
          <cell r="E31">
            <v>2.6250000000000002E-2</v>
          </cell>
          <cell r="F31">
            <v>160000</v>
          </cell>
          <cell r="G31">
            <v>0.20599999999999999</v>
          </cell>
          <cell r="H31">
            <v>132669.98341625207</v>
          </cell>
          <cell r="I31">
            <v>132669.98341625207</v>
          </cell>
          <cell r="J31">
            <v>0.14399999999999999</v>
          </cell>
          <cell r="K31">
            <v>19104.477611940296</v>
          </cell>
          <cell r="L31">
            <v>113565.50580431178</v>
          </cell>
          <cell r="M31">
            <v>1178</v>
          </cell>
          <cell r="N31">
            <v>0</v>
          </cell>
        </row>
        <row r="32">
          <cell r="A32" t="str">
            <v>s/tot diesel</v>
          </cell>
          <cell r="C32">
            <v>0.75</v>
          </cell>
          <cell r="D32">
            <v>1</v>
          </cell>
          <cell r="E32">
            <v>0.10500000000000001</v>
          </cell>
          <cell r="F32">
            <v>141970</v>
          </cell>
          <cell r="G32">
            <v>0.20599999999999996</v>
          </cell>
          <cell r="H32">
            <v>117719.73466003317</v>
          </cell>
          <cell r="I32">
            <v>117719.73466003317</v>
          </cell>
          <cell r="J32">
            <v>0.14399999999999999</v>
          </cell>
          <cell r="K32">
            <v>16951.641791044774</v>
          </cell>
          <cell r="L32">
            <v>100768.09286898839</v>
          </cell>
          <cell r="M32">
            <v>1178</v>
          </cell>
          <cell r="N32">
            <v>0</v>
          </cell>
        </row>
        <row r="34">
          <cell r="A34" t="str">
            <v>Total X4</v>
          </cell>
          <cell r="E34">
            <v>1</v>
          </cell>
          <cell r="F34">
            <v>134218.05000000002</v>
          </cell>
          <cell r="G34">
            <v>0.20600000000000018</v>
          </cell>
          <cell r="H34">
            <v>111291.91542288558</v>
          </cell>
          <cell r="I34">
            <v>111291.91542288558</v>
          </cell>
          <cell r="J34">
            <v>0.14521441043138383</v>
          </cell>
          <cell r="K34">
            <v>16161.189883913761</v>
          </cell>
          <cell r="L34">
            <v>95130.725538971819</v>
          </cell>
          <cell r="M34">
            <v>1178</v>
          </cell>
          <cell r="N3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xo"/>
      <sheetName val="C3"/>
      <sheetName val="XSARA"/>
      <sheetName val="PICASSO"/>
      <sheetName val="XANTIA"/>
      <sheetName val="C5"/>
      <sheetName val="EVASION"/>
      <sheetName val="c15"/>
      <sheetName val="BERLINGO"/>
      <sheetName val="JUMPY"/>
      <sheetName val="JUMPER"/>
      <sheetName val="TOTALFEUI"/>
      <sheetName val="volumes"/>
      <sheetName val="Module1"/>
      <sheetName val="Mise à jour "/>
      <sheetName val="Kit PRF"/>
      <sheetName val="budget cumul"/>
      <sheetName val="Operating Data"/>
      <sheetName val="PPS00 ALTER29"/>
      <sheetName val="ECOM Periodique"/>
      <sheetName val="ECOM Mensuel"/>
      <sheetName val="Récapitulatif 2004"/>
      <sheetName val="Frn"/>
      <sheetName val="PVR FRA"/>
      <sheetName val="Ind. Eco. 2003"/>
      <sheetName val="BD"/>
      <sheetName val="tableau marges tarif 242"/>
      <sheetName val="Options"/>
      <sheetName val="décli B75"/>
      <sheetName val="TOTAL"/>
      <sheetName val="ventes mensuell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row r="1">
          <cell r="A1">
            <v>6.5595699999999999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_BAO"/>
      <sheetName val="Focus Chgt Prix"/>
      <sheetName val="Remises"/>
      <sheetName val="GpmtVersions"/>
      <sheetName val="HypoPxC4"/>
      <sheetName val="Pénétrations"/>
      <sheetName val="Nouveau Tableau de Gammes (1)"/>
      <sheetName val="C 4"/>
      <sheetName val="Xsara"/>
      <sheetName val="P307"/>
      <sheetName val="Almera"/>
      <sheetName val="Astra"/>
      <sheetName val="Civic"/>
      <sheetName val="Corolla"/>
      <sheetName val="Focus"/>
      <sheetName val="Megane"/>
      <sheetName val="Golf"/>
      <sheetName val="Stilo"/>
      <sheetName val="Gestion des Taxes"/>
      <sheetName val="Parametres Prix Pays"/>
      <sheetName val="Transposition"/>
      <sheetName val="versions (0)"/>
      <sheetName val="Liens Valorisation"/>
      <sheetName val="Sélection Adresses Vehicules"/>
      <sheetName val="X 1.4"/>
      <sheetName val="VTR 1.4"/>
      <sheetName val="VTR 1.6"/>
      <sheetName val="VTR Pack 1.6"/>
      <sheetName val="VTS 2.0"/>
      <sheetName val="interm1 (1)"/>
      <sheetName val="entreeChampCache (1)"/>
      <sheetName val="entreeMarqCache (1)"/>
      <sheetName val="entreeTabCroiseCache (1)"/>
      <sheetName val="entree (1)"/>
      <sheetName val="croise (1)"/>
      <sheetName val="graphe (1)"/>
      <sheetName val="marque (1)"/>
      <sheetName val="IntermGraphes (1)"/>
      <sheetName val="champ (1)"/>
      <sheetName val="TMM (1)"/>
      <sheetName val="TSU (1)"/>
      <sheetName val="TDP1 (Extraction TG) (1)"/>
      <sheetName val="TDP1 (Init) (1)"/>
      <sheetName val="Graphique TDP1 (1)"/>
      <sheetName val="TDP1 (Mise en forme) (1)"/>
      <sheetName val="Adresses Vehicules Classeur"/>
      <sheetName val="Preparation TI"/>
    </sheetNames>
    <sheetDataSet>
      <sheetData sheetId="0" refreshError="1"/>
      <sheetData sheetId="1" refreshError="1"/>
      <sheetData sheetId="2" refreshError="1"/>
      <sheetData sheetId="3" refreshError="1"/>
      <sheetData sheetId="4" refreshError="1">
        <row r="6">
          <cell r="B6">
            <v>15950</v>
          </cell>
        </row>
        <row r="7">
          <cell r="B7">
            <v>16550</v>
          </cell>
        </row>
        <row r="8">
          <cell r="B8">
            <v>18700</v>
          </cell>
        </row>
        <row r="9">
          <cell r="B9">
            <v>19700</v>
          </cell>
        </row>
        <row r="10">
          <cell r="B10">
            <v>22750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587_SUISSE"/>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METRE A6"/>
      <sheetName val="véh. de réf."/>
      <sheetName val="Synthèse A6 J7 CHIFFRAGE CEP p1"/>
      <sheetName val="Synthèse A6 J7 CHIFFRAGE CEP p2"/>
      <sheetName val="Synthèse A6 J7 OBJECTIF p1"/>
      <sheetName val="Synthèse A6 J7 OBJECTIF p2"/>
      <sheetName val="données PRF"/>
      <sheetName val="PRF et PVR CHIFFRAGE CEP"/>
      <sheetName val="options CHIFFRAGE CEP"/>
      <sheetName val="PRF et PVR OBJECTIF"/>
      <sheetName val="options OBJECTIF"/>
      <sheetName val="montée en gamme"/>
      <sheetName val="prix de vente"/>
      <sheetName val="Volumes PS traité"/>
      <sheetName val="Volumes et mix A6"/>
      <sheetName val="Mix A6 base 100 pays per.1"/>
      <sheetName val="Mix A6 per.1"/>
      <sheetName val="Mix A6 base 100 pays per.2"/>
      <sheetName val="Mix A6 per.2"/>
      <sheetName val="taux options"/>
      <sheetName val="amortissement"/>
      <sheetName val="garantie et couts transport"/>
      <sheetName val="Plateau Marge"/>
      <sheetName val="Doc. de tavail"/>
      <sheetName val="B587_SUISSE"/>
      <sheetName val="PRF et PVR B0 A5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and Option 5d"/>
      <sheetName val="RFL saloon"/>
      <sheetName val="RFL estate"/>
      <sheetName val="UK Proforma Price List - Cars"/>
      <sheetName val="Panorama"/>
      <sheetName val="intelfeatures"/>
      <sheetName val="model range table 5d"/>
      <sheetName val="model range table est"/>
      <sheetName val="Options"/>
      <sheetName val="taux opt"/>
      <sheetName val="feat deactivat."/>
      <sheetName val="Dimensions"/>
      <sheetName val="Dimensions 2"/>
      <sheetName val="engine DMS&amp;figures"/>
      <sheetName val="tech spec"/>
      <sheetName val="Comp engines"/>
      <sheetName val="1,8 LX"/>
      <sheetName val="1.8i 16v SX"/>
      <sheetName val="2.0 16v SX"/>
      <sheetName val="V6 Excl"/>
      <sheetName val="2.0 HPi Excl"/>
      <sheetName val="V6 Excl SE Pack"/>
      <sheetName val="Sheet1 (2)"/>
      <sheetName val="HDi90 LX"/>
      <sheetName val="HDi110 LX"/>
      <sheetName val="HDi 110 SX"/>
      <sheetName val="2.2HDi SX"/>
      <sheetName val="2.2HDi Excl "/>
      <sheetName val="2.2HDi Excl  SE Pack"/>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ee"/>
      <sheetName val="Page de garde"/>
      <sheetName val="Rentabilité MBCV Furio"/>
      <sheetName val="Proposition marges CE"/>
      <sheetName val="Positionnement intra-famille"/>
      <sheetName val="Concurrence - 1.1i"/>
      <sheetName val="Concurrence - 1.4i"/>
      <sheetName val="Concurrence - HDi"/>
      <sheetName val="Synthese VO essence"/>
      <sheetName val="Synthese VO diesel"/>
      <sheetName val="Page de garde 3"/>
      <sheetName val="Rentabilité MBCV Furio 2"/>
      <sheetName val="Proposition marges CE 2"/>
      <sheetName val="Positionnement intra-famille 2"/>
      <sheetName val="Concurrence - 1.1i 2"/>
      <sheetName val="Concurrence - 1.4i 2"/>
      <sheetName val="Concurrence - HDi 2"/>
      <sheetName val="Synthese VO essence 2"/>
      <sheetName val="Synthese VO diesel 2"/>
      <sheetName val="Page de garde 1"/>
      <sheetName val="Rentabilité MBCV Furio 1"/>
      <sheetName val="Proposition marges CE 1"/>
      <sheetName val="Concurrence - 1.1i 1"/>
      <sheetName val="Concurrence - 1.4i 1"/>
      <sheetName val="Concurrence - HDi 1"/>
      <sheetName val="Positionnement intra-famille 1"/>
      <sheetName val="Synthese VO essence 1"/>
      <sheetName val="Synthese VO diesel 1"/>
      <sheetName val="Page de garde 2"/>
      <sheetName val="Synthese VO actuelle essence"/>
      <sheetName val="Synthese VO actuelle diesel"/>
    </sheetNames>
    <sheetDataSet>
      <sheetData sheetId="0" refreshError="1"/>
      <sheetData sheetId="1" refreshError="1"/>
      <sheetData sheetId="2" refreshError="1"/>
      <sheetData sheetId="3">
        <row r="27">
          <cell r="D27">
            <v>30.5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Price Analysis"/>
      <sheetName val="Special Order Equipment"/>
      <sheetName val="UK Proforma Price List - Cars"/>
      <sheetName val="Multispace Options"/>
      <sheetName val="Retail Del Analysis by Group"/>
      <sheetName val="Delivery Analysis"/>
      <sheetName val="Variables Common"/>
      <sheetName val="Variables Specific"/>
    </sheetNames>
    <sheetDataSet>
      <sheetData sheetId="0" refreshError="1"/>
      <sheetData sheetId="1" refreshError="1"/>
      <sheetData sheetId="2" refreshError="1"/>
      <sheetData sheetId="3" refreshError="1"/>
      <sheetData sheetId="4" refreshError="1"/>
      <sheetData sheetId="5" refreshError="1"/>
      <sheetData sheetId="6" refreshError="1">
        <row r="4">
          <cell r="B4">
            <v>0.17499999999999999</v>
          </cell>
        </row>
        <row r="5">
          <cell r="B5">
            <v>100</v>
          </cell>
        </row>
        <row r="6">
          <cell r="B6">
            <v>110</v>
          </cell>
        </row>
        <row r="7">
          <cell r="B7">
            <v>120</v>
          </cell>
        </row>
        <row r="8">
          <cell r="B8">
            <v>130</v>
          </cell>
        </row>
        <row r="9">
          <cell r="B9">
            <v>140</v>
          </cell>
        </row>
        <row r="10">
          <cell r="B10">
            <v>150</v>
          </cell>
        </row>
        <row r="11">
          <cell r="B11">
            <v>155</v>
          </cell>
        </row>
        <row r="12">
          <cell r="B12">
            <v>160</v>
          </cell>
        </row>
        <row r="21">
          <cell r="B21">
            <v>25</v>
          </cell>
        </row>
      </sheetData>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sheetName val="Mot1905"/>
      <sheetName val="Opt1905"/>
      <sheetName val="Mot00"/>
      <sheetName val="Opt00"/>
      <sheetName val="Garnissages"/>
      <sheetName val="OptEnvelo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4 Danemark VP+VU"/>
      <sheetName val="I4 Danemark VP "/>
      <sheetName val="I4 Danemark VU"/>
    </sheetNames>
    <sheetDataSet>
      <sheetData sheetId="0" refreshError="1"/>
      <sheetData sheetId="1" refreshError="1">
        <row r="54">
          <cell r="M54">
            <v>65900</v>
          </cell>
        </row>
        <row r="55">
          <cell r="M55">
            <v>34100</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Filiale"/>
      <sheetName val="choix"/>
      <sheetName val="Synth "/>
      <sheetName val="paramètres"/>
      <sheetName val="Synth C2"/>
      <sheetName val="Synth C3"/>
      <sheetName val="Synth  C4"/>
      <sheetName val="Synth X3"/>
      <sheetName val="C2 E"/>
      <sheetName val="C2 1"/>
      <sheetName val="C2 2"/>
      <sheetName val="C2 4"/>
      <sheetName val="C2 5"/>
      <sheetName val="C2 6"/>
      <sheetName val="C2 7"/>
      <sheetName val="C2 8"/>
      <sheetName val="C2 8bis"/>
      <sheetName val="C2 9"/>
      <sheetName val="C2 10"/>
      <sheetName val="C2 D"/>
      <sheetName val="C3 E"/>
      <sheetName val="C3 D"/>
      <sheetName val="C3 1"/>
      <sheetName val="C3 2"/>
      <sheetName val="C3 3"/>
      <sheetName val="C3 5"/>
      <sheetName val="C3 6"/>
      <sheetName val="C3 7"/>
      <sheetName val="C3 8"/>
      <sheetName val="C3 9"/>
      <sheetName val="C3 10"/>
      <sheetName val="C3 12"/>
      <sheetName val="C3 13"/>
      <sheetName val="C3 14"/>
      <sheetName val="C3P E"/>
      <sheetName val="C3 Pl 2"/>
      <sheetName val="C3P D"/>
      <sheetName val="XP1"/>
      <sheetName val="C4 E"/>
      <sheetName val="C4 D"/>
      <sheetName val="XP E"/>
      <sheetName val="XP D1"/>
      <sheetName val="XP4"/>
      <sheetName val="XP5"/>
      <sheetName val="XP D2"/>
      <sheetName val="XP7"/>
      <sheetName val="XP 8"/>
      <sheetName val="XP9"/>
      <sheetName val="X3 E"/>
      <sheetName val="X3 D"/>
      <sheetName val="C8 D"/>
      <sheetName val="C81 SSP"/>
      <sheetName val="C82"/>
      <sheetName val="C82 SSP"/>
      <sheetName val="C83 SSP"/>
      <sheetName val="C8 SSP"/>
      <sheetName val="C8 SSP2"/>
      <sheetName val="C8 SSP3"/>
      <sheetName val="M59VP D"/>
      <sheetName val="M59VP D SSP"/>
      <sheetName val="M59VU 1"/>
      <sheetName val="M59VU 2"/>
      <sheetName val="M59VU 3"/>
      <sheetName val="M59 VU4"/>
      <sheetName val="M59 VU 5"/>
      <sheetName val="JY U65 1"/>
      <sheetName val="JY U65 2"/>
      <sheetName val="JY U65 3"/>
      <sheetName val="JY4 U65"/>
      <sheetName val="Jumper FTOL 29C 2,0HDI"/>
      <sheetName val="Jumper FTOL 33M 2,2HDI "/>
      <sheetName val="Jumper FTOL 35LH 2,8HDI "/>
      <sheetName val="Jumper FTOL 35LH 2,8HDI 146"/>
      <sheetName val="Jumper CC 33M 2,2HDI "/>
      <sheetName val="Jumper CC 33MH 2,8HDI  "/>
      <sheetName val="M59VP2"/>
      <sheetName val="M59VP3"/>
      <sheetName val="M59VP4"/>
      <sheetName val="M59VU2"/>
      <sheetName val="M59VU3"/>
      <sheetName val="M59 VU 4"/>
      <sheetName val="M59 VU5"/>
      <sheetName val="JY1 U64"/>
      <sheetName val="JY2 U64"/>
      <sheetName val="JY1 U65"/>
      <sheetName val="JY2 U65"/>
      <sheetName val="JY2U65"/>
      <sheetName val="JY3 U65"/>
      <sheetName val="JER1"/>
      <sheetName val="X3 1"/>
      <sheetName val="X3 2"/>
      <sheetName val="X3 4"/>
      <sheetName val="X3 5"/>
      <sheetName val="X3 6"/>
      <sheetName val="X3 7"/>
      <sheetName val="X3 8"/>
      <sheetName val="X3 9"/>
      <sheetName val="X3 10"/>
      <sheetName val="X3 2,2 11"/>
      <sheetName val="X3 12"/>
      <sheetName val="X3 13"/>
      <sheetName val="X3 14"/>
      <sheetName val="X3 15"/>
      <sheetName val="X3 16"/>
      <sheetName val="X3 18"/>
      <sheetName val="X3 19 "/>
      <sheetName val="X3 20"/>
      <sheetName val="X3 21"/>
      <sheetName val="X3 22"/>
      <sheetName val="X3 23"/>
      <sheetName val="X3 24"/>
      <sheetName val="X3 25"/>
      <sheetName val="X3 26"/>
      <sheetName val="C4 1"/>
      <sheetName val="C4 2"/>
      <sheetName val="C4 4"/>
      <sheetName val="C4 5"/>
      <sheetName val="C4 6"/>
      <sheetName val="C4 7"/>
      <sheetName val="C4 8"/>
      <sheetName val="C4 9"/>
      <sheetName val="C4 10"/>
      <sheetName val="C411"/>
      <sheetName val="C4 12"/>
      <sheetName val="C4 14"/>
      <sheetName val="C4 15"/>
      <sheetName val="C4 16"/>
      <sheetName val="C4 17"/>
      <sheetName val="C4 18"/>
      <sheetName val="C4 19"/>
      <sheetName val="C4 20"/>
      <sheetName val="C4 21"/>
      <sheetName val="Picasso 1,6 SX"/>
      <sheetName val="Picasso 1,8 EX"/>
      <sheetName val="Comparaison FR-PT"/>
      <sheetName val="Picasso HDI"/>
      <sheetName val="C5 2,0 HDI SX 110 (2)"/>
      <sheetName val="C5 2,0 HDI X 110 "/>
      <sheetName val="C5 2,0 HDI X 110  Break"/>
      <sheetName val="C5 2,0 HDI X 90"/>
      <sheetName val="C5 1,8 X"/>
      <sheetName val="C5 1,8 X Break"/>
      <sheetName val="C5 2,2 HDI SX 136"/>
      <sheetName val="C5 2,2 HDI SX 110 FR-IT"/>
      <sheetName val="Berlingo VP 2L HDI  Multispace"/>
      <sheetName val="Berlingo VU 800KG 1,9 D"/>
      <sheetName val="Berlingo VU 600KG 1,9 D"/>
      <sheetName val="Pack Hiver"/>
      <sheetName val="C81 SSP 2"/>
    </sheetNames>
    <sheetDataSet>
      <sheetData sheetId="0" refreshError="1"/>
      <sheetData sheetId="1" refreshError="1"/>
      <sheetData sheetId="2" refreshError="1"/>
      <sheetData sheetId="3" refreshError="1">
        <row r="48">
          <cell r="B48">
            <v>465</v>
          </cell>
          <cell r="C48">
            <v>103.62</v>
          </cell>
          <cell r="D48">
            <v>288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iglia Mondo - Mix (2)"/>
      <sheetName val="ALL.MERCATO-PTT-SCOCCA"/>
      <sheetName val="ALLEST. MERCATI ALTRE COMB."/>
      <sheetName val="ALLEST. ASSORBIMENTI"/>
      <sheetName val="Optional per Versione"/>
      <sheetName val="Griglia Mondo - Mix"/>
      <sheetName val="Griglia Mondo - Volumi"/>
    </sheetNames>
    <sheetDataSet>
      <sheetData sheetId="0" refreshError="1">
        <row r="1">
          <cell r="A1" t="str">
            <v>Direzione Prodotto</v>
          </cell>
        </row>
        <row r="2">
          <cell r="A2" t="str">
            <v>Sviluppo Prodotto</v>
          </cell>
          <cell r="D2" t="str">
            <v>Modello X2/50         Serie 0</v>
          </cell>
        </row>
        <row r="3">
          <cell r="A3" t="str">
            <v>Piattaforma</v>
          </cell>
          <cell r="D3" t="str">
            <v>Anno Comm. 2007</v>
          </cell>
          <cell r="I3" t="str">
            <v>Settembre 02</v>
          </cell>
        </row>
        <row r="5">
          <cell r="D5" t="str">
            <v>GRIGLIA MONDO</v>
          </cell>
        </row>
        <row r="9">
          <cell r="B9" t="str">
            <v>SINCOM</v>
          </cell>
          <cell r="C9" t="str">
            <v>ALL MERC</v>
          </cell>
        </row>
        <row r="10">
          <cell r="A10" t="str">
            <v>AREA PRODUTTIVA</v>
          </cell>
          <cell r="D10" t="str">
            <v>ITALIA</v>
          </cell>
          <cell r="E10" t="str">
            <v>ITALIA</v>
          </cell>
          <cell r="F10" t="str">
            <v>ITALIA</v>
          </cell>
          <cell r="G10" t="str">
            <v>ITALIA</v>
          </cell>
          <cell r="H10" t="str">
            <v>ITALIA</v>
          </cell>
        </row>
        <row r="11">
          <cell r="A11" t="str">
            <v>MARCHIO</v>
          </cell>
          <cell r="D11" t="str">
            <v>Fiat</v>
          </cell>
          <cell r="E11" t="str">
            <v>Fiat</v>
          </cell>
          <cell r="F11" t="str">
            <v>Fiat</v>
          </cell>
          <cell r="G11" t="str">
            <v>Fiat</v>
          </cell>
          <cell r="H11" t="str">
            <v>Fiat</v>
          </cell>
        </row>
        <row r="12">
          <cell r="A12" t="str">
            <v>MODELLO</v>
          </cell>
          <cell r="D12" t="str">
            <v>000</v>
          </cell>
          <cell r="E12" t="str">
            <v>000</v>
          </cell>
          <cell r="F12" t="str">
            <v>000</v>
          </cell>
          <cell r="G12" t="str">
            <v>000</v>
          </cell>
          <cell r="H12" t="str">
            <v>000</v>
          </cell>
        </row>
        <row r="13">
          <cell r="A13" t="str">
            <v>VERSIONE</v>
          </cell>
        </row>
        <row r="14">
          <cell r="A14" t="str">
            <v>Descrizione Comm</v>
          </cell>
          <cell r="D14" t="str">
            <v>X2/50 LM2 35 Light</v>
          </cell>
          <cell r="E14" t="str">
            <v>X2/50 VM2 35 Light</v>
          </cell>
          <cell r="F14" t="str">
            <v>X2/50 KC1 30 Light</v>
          </cell>
          <cell r="G14" t="str">
            <v>X2/50 CXL 40 Heavy</v>
          </cell>
          <cell r="H14" t="str">
            <v>X2/50 KM2</v>
          </cell>
        </row>
        <row r="15">
          <cell r="A15" t="str">
            <v>SINCOM</v>
          </cell>
        </row>
        <row r="16">
          <cell r="A16" t="str">
            <v>Volume</v>
          </cell>
          <cell r="D16">
            <v>0</v>
          </cell>
          <cell r="E16">
            <v>0</v>
          </cell>
          <cell r="F16">
            <v>0</v>
          </cell>
          <cell r="G16">
            <v>0</v>
          </cell>
          <cell r="H16">
            <v>0</v>
          </cell>
          <cell r="I16">
            <v>250000</v>
          </cell>
        </row>
        <row r="17">
          <cell r="A17" t="str">
            <v>CARROZZERIA</v>
          </cell>
        </row>
        <row r="18">
          <cell r="A18" t="str">
            <v>Tipo carrozzeria</v>
          </cell>
          <cell r="D18" t="str">
            <v>Furgone lastrato</v>
          </cell>
          <cell r="E18" t="str">
            <v>Furgone vetrato</v>
          </cell>
          <cell r="F18" t="str">
            <v>Panorama</v>
          </cell>
          <cell r="G18" t="str">
            <v>Cabinato</v>
          </cell>
          <cell r="H18" t="str">
            <v>Combinato</v>
          </cell>
        </row>
        <row r="19">
          <cell r="A19" t="str">
            <v>Specifica di Carrozzeria</v>
          </cell>
          <cell r="D19" t="str">
            <v>G.V.</v>
          </cell>
          <cell r="E19" t="str">
            <v>G.V.</v>
          </cell>
          <cell r="F19" t="str">
            <v>-</v>
          </cell>
        </row>
        <row r="20">
          <cell r="A20" t="str">
            <v>Porte Laterali</v>
          </cell>
          <cell r="D20" t="str">
            <v>S</v>
          </cell>
          <cell r="E20" t="str">
            <v>S</v>
          </cell>
          <cell r="F20" t="str">
            <v>S</v>
          </cell>
          <cell r="G20" t="str">
            <v>-</v>
          </cell>
          <cell r="H20" t="str">
            <v>S</v>
          </cell>
        </row>
        <row r="21">
          <cell r="A21" t="str">
            <v>Porte Posteriori</v>
          </cell>
          <cell r="D21" t="str">
            <v>2bl</v>
          </cell>
          <cell r="E21" t="str">
            <v>2bv</v>
          </cell>
          <cell r="F21" t="str">
            <v>2bv</v>
          </cell>
          <cell r="G21" t="str">
            <v>-</v>
          </cell>
          <cell r="H21" t="str">
            <v>2bv</v>
          </cell>
        </row>
        <row r="22">
          <cell r="A22" t="str">
            <v>Portata</v>
          </cell>
          <cell r="D22" t="str">
            <v>18</v>
          </cell>
          <cell r="E22" t="str">
            <v>18</v>
          </cell>
          <cell r="F22" t="str">
            <v>11</v>
          </cell>
          <cell r="G22" t="str">
            <v>18</v>
          </cell>
          <cell r="H22" t="str">
            <v>15</v>
          </cell>
        </row>
        <row r="23">
          <cell r="A23" t="str">
            <v>Passo</v>
          </cell>
          <cell r="D23" t="str">
            <v>Medio</v>
          </cell>
          <cell r="E23" t="str">
            <v>Medio</v>
          </cell>
          <cell r="F23" t="str">
            <v>Corto</v>
          </cell>
          <cell r="G23" t="str">
            <v>Lungo</v>
          </cell>
          <cell r="H23" t="str">
            <v>Medio</v>
          </cell>
        </row>
        <row r="24">
          <cell r="A24" t="str">
            <v>N. Porte</v>
          </cell>
          <cell r="D24" t="str">
            <v>5</v>
          </cell>
          <cell r="E24" t="str">
            <v>5</v>
          </cell>
          <cell r="F24" t="str">
            <v>5</v>
          </cell>
          <cell r="G24" t="str">
            <v>2</v>
          </cell>
          <cell r="H24" t="str">
            <v>5</v>
          </cell>
        </row>
        <row r="25">
          <cell r="A25" t="str">
            <v>Trazione</v>
          </cell>
          <cell r="D25" t="str">
            <v>Ant</v>
          </cell>
          <cell r="E25" t="str">
            <v>Ant</v>
          </cell>
          <cell r="F25" t="str">
            <v>Ant</v>
          </cell>
          <cell r="G25" t="str">
            <v>Ant</v>
          </cell>
          <cell r="H25" t="str">
            <v>Ant</v>
          </cell>
        </row>
        <row r="26">
          <cell r="A26" t="str">
            <v>Guida</v>
          </cell>
          <cell r="D26" t="str">
            <v>Sx</v>
          </cell>
          <cell r="E26" t="str">
            <v>Sx</v>
          </cell>
          <cell r="F26" t="str">
            <v>Sx</v>
          </cell>
          <cell r="G26" t="str">
            <v>Sx</v>
          </cell>
          <cell r="H26" t="str">
            <v>Sx</v>
          </cell>
        </row>
        <row r="27">
          <cell r="A27" t="str">
            <v>Cambio</v>
          </cell>
          <cell r="D27" t="str">
            <v>6M</v>
          </cell>
          <cell r="E27" t="str">
            <v>6M</v>
          </cell>
          <cell r="F27" t="str">
            <v>6M</v>
          </cell>
          <cell r="G27" t="str">
            <v>6M</v>
          </cell>
          <cell r="H27" t="str">
            <v>6M</v>
          </cell>
        </row>
        <row r="28">
          <cell r="A28" t="str">
            <v>Caratteristiche Cambio</v>
          </cell>
        </row>
        <row r="29">
          <cell r="A29" t="str">
            <v>Famiglia Cambio</v>
          </cell>
          <cell r="D29" t="str">
            <v>GM F40</v>
          </cell>
          <cell r="E29" t="str">
            <v>GM F40</v>
          </cell>
          <cell r="F29" t="str">
            <v>PSA MLGU</v>
          </cell>
          <cell r="G29" t="str">
            <v>GM F40</v>
          </cell>
          <cell r="H29" t="str">
            <v>GM F40</v>
          </cell>
        </row>
        <row r="30">
          <cell r="A30" t="str">
            <v>MOTORE</v>
          </cell>
        </row>
        <row r="31">
          <cell r="A31" t="str">
            <v>Famiglia</v>
          </cell>
          <cell r="D31" t="str">
            <v>Sofim Ds</v>
          </cell>
          <cell r="E31" t="str">
            <v>Sofim Ds</v>
          </cell>
          <cell r="F31" t="str">
            <v>PSA Ds</v>
          </cell>
          <cell r="G31" t="str">
            <v>Sofim Ds</v>
          </cell>
          <cell r="H31" t="str">
            <v>Sofim Ds</v>
          </cell>
        </row>
        <row r="32">
          <cell r="A32" t="str">
            <v>Cilindrata LT.</v>
          </cell>
          <cell r="D32" t="str">
            <v>2,3</v>
          </cell>
          <cell r="E32" t="str">
            <v>2,3</v>
          </cell>
          <cell r="F32" t="str">
            <v>2,2</v>
          </cell>
          <cell r="G32" t="str">
            <v>3,0</v>
          </cell>
          <cell r="H32" t="str">
            <v>2,3</v>
          </cell>
        </row>
        <row r="33">
          <cell r="A33" t="str">
            <v>Cilindrata CC.</v>
          </cell>
          <cell r="D33" t="str">
            <v>2300</v>
          </cell>
          <cell r="E33" t="str">
            <v>2300</v>
          </cell>
          <cell r="F33" t="str">
            <v>2200</v>
          </cell>
          <cell r="G33" t="str">
            <v>3000</v>
          </cell>
          <cell r="H33" t="str">
            <v>2300</v>
          </cell>
        </row>
        <row r="34">
          <cell r="A34" t="str">
            <v>Potenza HP</v>
          </cell>
          <cell r="D34" t="str">
            <v>120</v>
          </cell>
          <cell r="E34" t="str">
            <v>120</v>
          </cell>
          <cell r="F34" t="str">
            <v>100</v>
          </cell>
          <cell r="G34" t="str">
            <v>140</v>
          </cell>
          <cell r="H34" t="str">
            <v>120</v>
          </cell>
        </row>
        <row r="35">
          <cell r="A35" t="str">
            <v>Potenza KW</v>
          </cell>
          <cell r="D35" t="str">
            <v>88</v>
          </cell>
          <cell r="E35" t="str">
            <v>88</v>
          </cell>
          <cell r="F35" t="str">
            <v>74</v>
          </cell>
          <cell r="G35" t="str">
            <v>103</v>
          </cell>
          <cell r="H35" t="str">
            <v>88</v>
          </cell>
        </row>
        <row r="36">
          <cell r="A36" t="str">
            <v>Carburante</v>
          </cell>
          <cell r="D36" t="str">
            <v>Gasolio</v>
          </cell>
          <cell r="E36" t="str">
            <v>Gasolio</v>
          </cell>
          <cell r="F36" t="str">
            <v>Gasolio</v>
          </cell>
          <cell r="G36" t="str">
            <v>Gasolio</v>
          </cell>
          <cell r="H36" t="str">
            <v>Gasolio</v>
          </cell>
        </row>
        <row r="37">
          <cell r="A37" t="str">
            <v>Caratteristica Carburante</v>
          </cell>
        </row>
        <row r="38">
          <cell r="A38" t="str">
            <v>Alimentazione Carburante</v>
          </cell>
          <cell r="D38" t="str">
            <v>D Common Rail</v>
          </cell>
          <cell r="E38" t="str">
            <v>D Common Rail</v>
          </cell>
          <cell r="F38" t="str">
            <v>D Common Rail</v>
          </cell>
          <cell r="G38" t="str">
            <v>D Common Rail</v>
          </cell>
          <cell r="H38" t="str">
            <v>D Common Rail</v>
          </cell>
        </row>
        <row r="39">
          <cell r="A39" t="str">
            <v>Caratteristiche Motore</v>
          </cell>
          <cell r="D39" t="str">
            <v>JTD</v>
          </cell>
          <cell r="E39" t="str">
            <v>JTD</v>
          </cell>
          <cell r="F39" t="str">
            <v>JTD</v>
          </cell>
          <cell r="G39" t="str">
            <v>JTD</v>
          </cell>
          <cell r="H39" t="str">
            <v>JTD</v>
          </cell>
        </row>
        <row r="40">
          <cell r="A40" t="str">
            <v>Livello di ecologia</v>
          </cell>
          <cell r="D40" t="str">
            <v>CEE-F4+EOBD</v>
          </cell>
          <cell r="E40" t="str">
            <v>CEE-F4+EOBD</v>
          </cell>
          <cell r="F40" t="str">
            <v>CEE-F4+EOBD</v>
          </cell>
          <cell r="G40" t="str">
            <v>CEE-F4+EOBD</v>
          </cell>
          <cell r="H40" t="str">
            <v>CEE-F4+EOBD</v>
          </cell>
        </row>
        <row r="41">
          <cell r="A41" t="str">
            <v>N. Cilindri</v>
          </cell>
          <cell r="D41" t="str">
            <v>4</v>
          </cell>
          <cell r="E41" t="str">
            <v>4</v>
          </cell>
          <cell r="F41" t="str">
            <v>4</v>
          </cell>
          <cell r="G41" t="str">
            <v>4</v>
          </cell>
          <cell r="H41" t="str">
            <v>4</v>
          </cell>
        </row>
        <row r="42">
          <cell r="A42" t="str">
            <v>N. Valvole</v>
          </cell>
          <cell r="D42" t="str">
            <v>4</v>
          </cell>
          <cell r="E42" t="str">
            <v>4</v>
          </cell>
          <cell r="F42" t="str">
            <v>4</v>
          </cell>
          <cell r="G42" t="str">
            <v>4</v>
          </cell>
          <cell r="H42" t="str">
            <v>4</v>
          </cell>
        </row>
        <row r="43">
          <cell r="A43" t="str">
            <v>Note</v>
          </cell>
        </row>
        <row r="44">
          <cell r="A44" t="str">
            <v>LIVELLO DI ALLESTIMENTO</v>
          </cell>
          <cell r="D44" t="str">
            <v>Standard</v>
          </cell>
          <cell r="E44" t="str">
            <v>Standard</v>
          </cell>
          <cell r="F44" t="str">
            <v>Panorama</v>
          </cell>
          <cell r="G44" t="str">
            <v>Standard</v>
          </cell>
          <cell r="H44" t="str">
            <v>Combinato</v>
          </cell>
        </row>
        <row r="45">
          <cell r="A45" t="str">
            <v>IMMOBILIZER CON ROLLING CODE</v>
          </cell>
          <cell r="D45" t="str">
            <v>X</v>
          </cell>
          <cell r="E45" t="str">
            <v>X</v>
          </cell>
          <cell r="F45" t="str">
            <v>X</v>
          </cell>
          <cell r="G45" t="str">
            <v>X</v>
          </cell>
          <cell r="H45" t="str">
            <v>X</v>
          </cell>
        </row>
        <row r="46">
          <cell r="A46" t="str">
            <v>CHIUSURA CENTRALIZZATA A CHIAVE</v>
          </cell>
          <cell r="D46" t="str">
            <v>X</v>
          </cell>
          <cell r="E46" t="str">
            <v>X</v>
          </cell>
          <cell r="F46" t="str">
            <v>X</v>
          </cell>
          <cell r="G46" t="str">
            <v>X</v>
          </cell>
          <cell r="H46" t="str">
            <v>X</v>
          </cell>
        </row>
        <row r="47">
          <cell r="A47" t="str">
            <v>SERRATURE DEAD LOCKING PORTE VETRATE</v>
          </cell>
          <cell r="D47" t="str">
            <v>X</v>
          </cell>
          <cell r="E47" t="str">
            <v>X</v>
          </cell>
          <cell r="F47" t="str">
            <v>X</v>
          </cell>
          <cell r="G47" t="str">
            <v>X</v>
          </cell>
          <cell r="H47" t="str">
            <v>X</v>
          </cell>
        </row>
        <row r="48">
          <cell r="A48" t="str">
            <v>XXX</v>
          </cell>
        </row>
        <row r="49">
          <cell r="A49" t="str">
            <v>RISCALDATORE</v>
          </cell>
          <cell r="D49" t="str">
            <v>X</v>
          </cell>
          <cell r="E49" t="str">
            <v>X</v>
          </cell>
          <cell r="F49" t="str">
            <v>X</v>
          </cell>
          <cell r="G49" t="str">
            <v>X</v>
          </cell>
          <cell r="H49" t="str">
            <v>X</v>
          </cell>
        </row>
        <row r="50">
          <cell r="A50" t="str">
            <v>XXX</v>
          </cell>
        </row>
        <row r="51">
          <cell r="A51" t="str">
            <v>VOLANTE SCHIUMATO 4 RAZZE</v>
          </cell>
          <cell r="D51" t="str">
            <v>X</v>
          </cell>
          <cell r="E51" t="str">
            <v>X</v>
          </cell>
          <cell r="F51" t="str">
            <v>X</v>
          </cell>
          <cell r="G51" t="str">
            <v>X</v>
          </cell>
          <cell r="H51" t="str">
            <v>X</v>
          </cell>
        </row>
        <row r="52">
          <cell r="A52" t="str">
            <v>PLANCIA MULTIFUNZ., DOPPIO VANO DIN, VANI PORTAOGGETTI E PORTAMONETE, SCRITTOIO CON PINZA</v>
          </cell>
          <cell r="D52" t="str">
            <v>X</v>
          </cell>
          <cell r="E52" t="str">
            <v>X</v>
          </cell>
          <cell r="F52" t="str">
            <v>X</v>
          </cell>
          <cell r="G52" t="str">
            <v>X</v>
          </cell>
          <cell r="H52" t="str">
            <v>X</v>
          </cell>
        </row>
        <row r="53">
          <cell r="A53" t="str">
            <v>ACCENDI SIGARI E POSACENERE ILLUMINATI</v>
          </cell>
          <cell r="D53" t="str">
            <v>X</v>
          </cell>
          <cell r="E53" t="str">
            <v>X</v>
          </cell>
          <cell r="F53" t="str">
            <v>X</v>
          </cell>
          <cell r="G53" t="str">
            <v>X</v>
          </cell>
          <cell r="H53" t="str">
            <v>X</v>
          </cell>
        </row>
        <row r="54">
          <cell r="A54" t="str">
            <v>QUADRO STRUMENTI BASE CON TACHIM., OROLOGIO, TEMP. ACQUA, TRIP COMPUTER E FUNZ. "MY CAR"</v>
          </cell>
          <cell r="D54" t="str">
            <v>X</v>
          </cell>
          <cell r="E54" t="str">
            <v>X</v>
          </cell>
          <cell r="F54" t="str">
            <v>X</v>
          </cell>
          <cell r="G54" t="str">
            <v>X</v>
          </cell>
          <cell r="H54" t="str">
            <v>X</v>
          </cell>
        </row>
        <row r="55">
          <cell r="A55" t="str">
            <v>PRESA DI CORRENTE 12V</v>
          </cell>
          <cell r="D55" t="str">
            <v>X</v>
          </cell>
          <cell r="E55" t="str">
            <v>X</v>
          </cell>
          <cell r="F55" t="str">
            <v>X</v>
          </cell>
          <cell r="G55" t="str">
            <v>X</v>
          </cell>
          <cell r="H55" t="str">
            <v>X</v>
          </cell>
        </row>
        <row r="56">
          <cell r="A56" t="str">
            <v>XXX</v>
          </cell>
        </row>
        <row r="57">
          <cell r="A57" t="str">
            <v>SEDILE GUIDA CON REGOL. LOGITUDINALE, SCHIENALE, ALTEZZA</v>
          </cell>
          <cell r="D57" t="str">
            <v>X</v>
          </cell>
          <cell r="E57" t="str">
            <v>X</v>
          </cell>
          <cell r="F57" t="str">
            <v>X</v>
          </cell>
          <cell r="G57" t="str">
            <v>X</v>
          </cell>
          <cell r="H57" t="str">
            <v>X</v>
          </cell>
        </row>
        <row r="58">
          <cell r="A58" t="str">
            <v>SEDILE PASSEGG. CON REGOL. LONGITUD., SCHIENALE, ABBATTIBILE A TAVOLINO, ASPORTABILE</v>
          </cell>
          <cell r="D58" t="str">
            <v>X</v>
          </cell>
          <cell r="E58" t="str">
            <v>X</v>
          </cell>
          <cell r="F58" t="str">
            <v>X</v>
          </cell>
          <cell r="G58" t="str">
            <v>X</v>
          </cell>
          <cell r="H58" t="str">
            <v>X</v>
          </cell>
        </row>
        <row r="59">
          <cell r="A59" t="str">
            <v>PANCHETTA QUADRIPOSTO CON FUNZIONE CONTENIMENTO OGGETTI</v>
          </cell>
        </row>
        <row r="60">
          <cell r="A60" t="str">
            <v>SED. PASS. POST.  CON REG SCHIENALE, SCORREV. ASPORT. CON SCHIENALE ABBAT. FRONTE PLS+ APPOGGIABRACC</v>
          </cell>
          <cell r="F60" t="str">
            <v>X</v>
          </cell>
        </row>
        <row r="61">
          <cell r="A61" t="str">
            <v>SEDILI PASS. POST. CENTRALI  CON REG SCHIENALE, SCORREV. ASPORTABILE CON SCHIENALE ABBAT. A TAVOLINO</v>
          </cell>
          <cell r="F61" t="str">
            <v>X</v>
          </cell>
        </row>
        <row r="62">
          <cell r="A62" t="str">
            <v xml:space="preserve">PANCHETTA TRIPOSTO CON TASCA SU DORSO SCHIENALE, IMPACCHETTABILE ASPORTABILE </v>
          </cell>
          <cell r="H62" t="str">
            <v>X</v>
          </cell>
        </row>
        <row r="63">
          <cell r="A63" t="str">
            <v>APPOGGIATESTA SCHIUMATO, REG. IN ALTEZZA, ASPORTABILE</v>
          </cell>
          <cell r="D63" t="str">
            <v>X</v>
          </cell>
          <cell r="E63" t="str">
            <v>X</v>
          </cell>
          <cell r="G63" t="str">
            <v>X</v>
          </cell>
          <cell r="H63" t="str">
            <v>X</v>
          </cell>
        </row>
        <row r="64">
          <cell r="A64" t="str">
            <v>APPOGGIATESTA IMBOTTITO, REG. IN ALTEZZA, ASPORTABILE</v>
          </cell>
          <cell r="F64" t="str">
            <v>X</v>
          </cell>
        </row>
        <row r="65">
          <cell r="A65" t="str">
            <v>TESSUTO RIV. SEDILI 3 MARCHI + VELLUTO/FINTA PELLE</v>
          </cell>
          <cell r="D65" t="str">
            <v>X</v>
          </cell>
          <cell r="E65" t="str">
            <v>X</v>
          </cell>
          <cell r="G65" t="str">
            <v>X</v>
          </cell>
          <cell r="H65" t="str">
            <v>X</v>
          </cell>
        </row>
        <row r="66">
          <cell r="A66" t="str">
            <v>TESSUTO RIV. SEDILI  VELLUTO</v>
          </cell>
          <cell r="F66" t="str">
            <v>X</v>
          </cell>
        </row>
        <row r="67">
          <cell r="A67" t="str">
            <v>RIVESTIMENTO PAVIMENTO CABINA IN TPO</v>
          </cell>
          <cell r="D67" t="str">
            <v>X</v>
          </cell>
          <cell r="E67" t="str">
            <v>X</v>
          </cell>
          <cell r="G67" t="str">
            <v>X</v>
          </cell>
        </row>
        <row r="68">
          <cell r="A68" t="str">
            <v>RIVESTIMENTO PAVIMENTO CABINA / VANO POST. IN AGUGLIATO</v>
          </cell>
          <cell r="F68" t="str">
            <v>X</v>
          </cell>
        </row>
        <row r="69">
          <cell r="A69" t="str">
            <v>RIVESTIMENTO PAVIMENTO CABINA/ VANO POST IN TPO</v>
          </cell>
          <cell r="H69" t="str">
            <v>X</v>
          </cell>
        </row>
        <row r="70">
          <cell r="A70" t="str">
            <v>PARATIA A SCALETTA (PROTEZIONE SED. DRIVER)</v>
          </cell>
          <cell r="D70" t="str">
            <v>X</v>
          </cell>
          <cell r="E70" t="str">
            <v>X</v>
          </cell>
        </row>
        <row r="71">
          <cell r="A71" t="str">
            <v>PANNELLI P. CAB. ANT IN PREFORM. PLASTICO CON TASCA FORM. A4, PORTA BOTT. 2L, VANO PRIVACY E ALTOPAR</v>
          </cell>
          <cell r="D71" t="str">
            <v>X</v>
          </cell>
          <cell r="E71" t="str">
            <v>X</v>
          </cell>
          <cell r="F71" t="str">
            <v>X</v>
          </cell>
          <cell r="G71" t="str">
            <v>X</v>
          </cell>
          <cell r="H71" t="str">
            <v>X</v>
          </cell>
        </row>
        <row r="72">
          <cell r="A72" t="str">
            <v>COMANDI ALZACRISTALLI EL., SPECCHI ELETTRICI SU PANNELLO</v>
          </cell>
          <cell r="D72" t="str">
            <v>X</v>
          </cell>
          <cell r="E72" t="str">
            <v>X</v>
          </cell>
          <cell r="F72" t="str">
            <v>X</v>
          </cell>
          <cell r="G72" t="str">
            <v>X</v>
          </cell>
          <cell r="H72" t="str">
            <v>X</v>
          </cell>
        </row>
        <row r="73">
          <cell r="A73" t="str">
            <v>PLAFONIERA CON ACCENSIONE ASSERVITA APERTURA PORTE, SPEGN. RITARDATO, TIMER, LUCE DX/SX, ESCLUS. ACC</v>
          </cell>
          <cell r="D73" t="str">
            <v>X</v>
          </cell>
          <cell r="E73" t="str">
            <v>X</v>
          </cell>
          <cell r="F73" t="str">
            <v>X</v>
          </cell>
          <cell r="G73" t="str">
            <v>X</v>
          </cell>
          <cell r="H73" t="str">
            <v>X</v>
          </cell>
        </row>
        <row r="74">
          <cell r="A74" t="str">
            <v>SUPPORTO PLAFONIERA PREDISPOSTA PER MICROFONO, SENS.ANTIFURTO VOLUM.</v>
          </cell>
          <cell r="D74" t="str">
            <v>X</v>
          </cell>
          <cell r="E74" t="str">
            <v>X</v>
          </cell>
          <cell r="F74" t="str">
            <v>X</v>
          </cell>
          <cell r="G74" t="str">
            <v>X</v>
          </cell>
          <cell r="H74" t="str">
            <v>X</v>
          </cell>
        </row>
        <row r="75">
          <cell r="A75" t="str">
            <v>PLAFONIERE VANO CARICO, N°2 SU CENTINA CENTRALE E POSTERIORE</v>
          </cell>
          <cell r="D75" t="str">
            <v>X</v>
          </cell>
          <cell r="E75" t="str">
            <v>X</v>
          </cell>
        </row>
        <row r="76">
          <cell r="A76" t="str">
            <v>PLAFONIERE FILE PASSEGGERI POST., N°4</v>
          </cell>
          <cell r="F76" t="str">
            <v>X</v>
          </cell>
          <cell r="H76" t="str">
            <v>X</v>
          </cell>
        </row>
        <row r="77">
          <cell r="A77" t="str">
            <v>VANO PORTAOGGETTI SOTTO TETTO CABINA  CON VANO DIN CENTRALE E FUNZ. TRATTENIMENTO OGGETTI</v>
          </cell>
          <cell r="D77" t="str">
            <v>X</v>
          </cell>
          <cell r="E77" t="str">
            <v>X</v>
          </cell>
          <cell r="F77" t="str">
            <v>X</v>
          </cell>
          <cell r="G77" t="str">
            <v>X</v>
          </cell>
        </row>
        <row r="78">
          <cell r="A78" t="str">
            <v>CONTROSOFFITO CABINA (TETTI ALTI) CON FUNZIONE VANO PORTAOGGETTI</v>
          </cell>
          <cell r="D78" t="str">
            <v>X</v>
          </cell>
          <cell r="E78" t="str">
            <v>X</v>
          </cell>
          <cell r="H78" t="str">
            <v>X</v>
          </cell>
        </row>
        <row r="79">
          <cell r="A79" t="str">
            <v>PANTINE CON FASCIA PORTACARTE</v>
          </cell>
          <cell r="D79" t="str">
            <v>X</v>
          </cell>
          <cell r="E79" t="str">
            <v>X</v>
          </cell>
          <cell r="F79" t="str">
            <v>X</v>
          </cell>
          <cell r="G79" t="str">
            <v>X</v>
          </cell>
          <cell r="H79" t="str">
            <v>X</v>
          </cell>
        </row>
        <row r="80">
          <cell r="A80" t="str">
            <v>RIVESTIMENTI MONTANTI A IN MAT. PLASTICO CON "CLIP" TRATTENIMENTO FOGLI</v>
          </cell>
          <cell r="D80" t="str">
            <v>X</v>
          </cell>
          <cell r="E80" t="str">
            <v>X</v>
          </cell>
          <cell r="F80" t="str">
            <v>X</v>
          </cell>
          <cell r="G80" t="str">
            <v>X</v>
          </cell>
          <cell r="H80" t="str">
            <v>X</v>
          </cell>
        </row>
        <row r="81">
          <cell r="A81" t="str">
            <v xml:space="preserve">RIVESTIMENTI MONTANTI B IN MAT. PLASTICO </v>
          </cell>
          <cell r="D81" t="str">
            <v>X</v>
          </cell>
          <cell r="E81" t="str">
            <v>X</v>
          </cell>
          <cell r="F81" t="str">
            <v>X</v>
          </cell>
          <cell r="G81" t="str">
            <v>X</v>
          </cell>
          <cell r="H81" t="str">
            <v>X</v>
          </cell>
        </row>
        <row r="82">
          <cell r="A82" t="str">
            <v>PADIGLIONE CABINA IN TNT ANTISPORCO-INTEGRALE</v>
          </cell>
          <cell r="D82" t="str">
            <v>X</v>
          </cell>
          <cell r="E82" t="str">
            <v>X</v>
          </cell>
          <cell r="F82" t="str">
            <v>X</v>
          </cell>
          <cell r="G82" t="str">
            <v>X</v>
          </cell>
          <cell r="H82" t="str">
            <v>X</v>
          </cell>
        </row>
        <row r="83">
          <cell r="A83" t="str">
            <v>PADIGLIONE VANO POSTERIORE IN TNT ANTISPORCO-INTEGRALE</v>
          </cell>
          <cell r="F83" t="str">
            <v>X</v>
          </cell>
          <cell r="H83" t="str">
            <v>X</v>
          </cell>
        </row>
        <row r="84">
          <cell r="A84" t="str">
            <v>PANNELLI PROTEZ. FIANCATE ALTEZZA CINTURA PLASTICA PIANA / MASONITE NERA</v>
          </cell>
          <cell r="D84" t="str">
            <v>X</v>
          </cell>
          <cell r="E84" t="str">
            <v>X</v>
          </cell>
          <cell r="H84" t="str">
            <v>X</v>
          </cell>
        </row>
        <row r="85">
          <cell r="A85" t="str">
            <v>PANNELLI PROTEZ. POST./PB POST.  ALTEZZA CINTURA PLASTICA PIANA / MASONITE NERA</v>
          </cell>
          <cell r="D85" t="str">
            <v>X</v>
          </cell>
          <cell r="E85" t="str">
            <v>X</v>
          </cell>
          <cell r="H85" t="str">
            <v>X</v>
          </cell>
        </row>
        <row r="86">
          <cell r="A86" t="str">
            <v>PANNELLI PROTEZ. FIANCATE ALTEZZA CINTURA IN PREFORMATO / MASONITE RIV. SIMILPPELLE</v>
          </cell>
          <cell r="F86" t="str">
            <v>X</v>
          </cell>
        </row>
        <row r="87">
          <cell r="A87" t="str">
            <v>PANNELLI PROTEZ. POST. /P.B. POST. ALTEZZA CINTURA IN PREFORMATO / MASONITE RIV. SIMILPPELLE</v>
          </cell>
          <cell r="F87" t="str">
            <v>X</v>
          </cell>
        </row>
        <row r="88">
          <cell r="A88" t="str">
            <v>CAPPELLIERA</v>
          </cell>
          <cell r="F88" t="str">
            <v>X</v>
          </cell>
        </row>
        <row r="89">
          <cell r="A89" t="str">
            <v>MANIGLIE APPIGLIO SU MONTANTI A / B (PLS)</v>
          </cell>
          <cell r="F89" t="str">
            <v>X</v>
          </cell>
        </row>
        <row r="90">
          <cell r="A90" t="str">
            <v>LUCE GUARDA SCALINO (PLS)</v>
          </cell>
          <cell r="F90" t="str">
            <v>X</v>
          </cell>
        </row>
        <row r="91">
          <cell r="A91" t="str">
            <v>CRISTALLI ATERMICI (VERDI)</v>
          </cell>
          <cell r="D91" t="str">
            <v>X</v>
          </cell>
          <cell r="E91" t="str">
            <v>X</v>
          </cell>
          <cell r="F91" t="str">
            <v>X</v>
          </cell>
          <cell r="G91" t="str">
            <v>X</v>
          </cell>
          <cell r="H91" t="str">
            <v>X</v>
          </cell>
        </row>
        <row r="92">
          <cell r="A92" t="str">
            <v>VETRI LAT. POST. FISSI, INCOLLATI</v>
          </cell>
          <cell r="E92" t="str">
            <v>X</v>
          </cell>
          <cell r="F92" t="str">
            <v>X</v>
          </cell>
          <cell r="H92" t="str">
            <v>X</v>
          </cell>
        </row>
        <row r="93">
          <cell r="A93" t="str">
            <v>ALZACRISTALLI ELETTICO AUTOM. ANTIPIZZICAMENTO</v>
          </cell>
          <cell r="D93" t="str">
            <v>X</v>
          </cell>
          <cell r="E93" t="str">
            <v>X</v>
          </cell>
          <cell r="F93" t="str">
            <v>X</v>
          </cell>
          <cell r="G93" t="str">
            <v>X</v>
          </cell>
          <cell r="H93" t="str">
            <v>X</v>
          </cell>
        </row>
        <row r="94">
          <cell r="A94" t="str">
            <v>XXX</v>
          </cell>
        </row>
        <row r="95">
          <cell r="A95" t="str">
            <v>RUOTE LAMIERA 215/70 R15, VERDI, MULTISTAGIONE</v>
          </cell>
          <cell r="D95" t="str">
            <v>X</v>
          </cell>
          <cell r="E95" t="str">
            <v>X</v>
          </cell>
          <cell r="F95" t="str">
            <v>X</v>
          </cell>
          <cell r="H95" t="str">
            <v>X</v>
          </cell>
        </row>
        <row r="96">
          <cell r="A96" t="str">
            <v>RUOTE LAMIERA 215/75 R16, VERDI, MULTISTAGIONE</v>
          </cell>
          <cell r="G96" t="str">
            <v>X</v>
          </cell>
        </row>
        <row r="97">
          <cell r="A97" t="str">
            <v>XXX</v>
          </cell>
        </row>
        <row r="98">
          <cell r="A98" t="str">
            <v>GUIDA AD ASSERVIMENTO VARIABILE</v>
          </cell>
          <cell r="D98" t="str">
            <v>X</v>
          </cell>
          <cell r="E98" t="str">
            <v>X</v>
          </cell>
          <cell r="F98" t="str">
            <v>X</v>
          </cell>
          <cell r="G98" t="str">
            <v>X</v>
          </cell>
          <cell r="H98" t="str">
            <v>X</v>
          </cell>
        </row>
        <row r="99">
          <cell r="A99" t="str">
            <v>PIANTONE GUIDA CON REGOLAZIONE ANGOLARE E ASSIALE</v>
          </cell>
          <cell r="D99" t="str">
            <v>X</v>
          </cell>
          <cell r="E99" t="str">
            <v>X</v>
          </cell>
          <cell r="F99" t="str">
            <v>X</v>
          </cell>
          <cell r="G99" t="str">
            <v>X</v>
          </cell>
          <cell r="H99" t="str">
            <v>X</v>
          </cell>
        </row>
        <row r="100">
          <cell r="A100" t="str">
            <v xml:space="preserve">CINTURE SICUR. ANT. A TRE PTI DI FISSAGGIO CON ARROTOLATORE MECC. </v>
          </cell>
          <cell r="D100" t="str">
            <v>X</v>
          </cell>
          <cell r="E100" t="str">
            <v>X</v>
          </cell>
          <cell r="F100" t="str">
            <v>X</v>
          </cell>
          <cell r="G100" t="str">
            <v>X</v>
          </cell>
          <cell r="H100" t="str">
            <v>X</v>
          </cell>
        </row>
        <row r="101">
          <cell r="A101" t="str">
            <v xml:space="preserve">CINTURE SICUR. POST. A TRE PTI DI FISSAGGIO CON ARROTOLATORE MECC., IMBARCATE SU SEDILI </v>
          </cell>
          <cell r="F101" t="str">
            <v>X</v>
          </cell>
        </row>
        <row r="102">
          <cell r="A102" t="str">
            <v>TERZO PUNTO FISSAGGIO CINTURE DI SICUREZZA IMBARCATO SU SEDILI</v>
          </cell>
          <cell r="D102" t="str">
            <v>X</v>
          </cell>
          <cell r="E102" t="str">
            <v>X</v>
          </cell>
          <cell r="F102" t="str">
            <v>X</v>
          </cell>
          <cell r="G102" t="str">
            <v>X</v>
          </cell>
          <cell r="H102" t="str">
            <v>X</v>
          </cell>
        </row>
        <row r="103">
          <cell r="A103" t="str">
            <v>SPECCHI RETRO EST. NORMALE/ GRANDAGOLO ORIENTABILI, REGOL. ELETTRICO</v>
          </cell>
          <cell r="D103" t="str">
            <v>X</v>
          </cell>
          <cell r="E103" t="str">
            <v>X</v>
          </cell>
          <cell r="F103" t="str">
            <v>X</v>
          </cell>
          <cell r="G103" t="str">
            <v>X</v>
          </cell>
          <cell r="H103" t="str">
            <v>X</v>
          </cell>
        </row>
        <row r="104">
          <cell r="A104" t="str">
            <v>SOSPENSIONE ANTERIORE MC PHERSON</v>
          </cell>
          <cell r="D104" t="str">
            <v>X</v>
          </cell>
          <cell r="E104" t="str">
            <v>X</v>
          </cell>
          <cell r="F104" t="str">
            <v>X</v>
          </cell>
          <cell r="G104" t="str">
            <v>X</v>
          </cell>
          <cell r="H104" t="str">
            <v>X</v>
          </cell>
        </row>
        <row r="105">
          <cell r="A105" t="str">
            <v>SOSPENSIONE POST. AD ASSALE RIGIDO</v>
          </cell>
          <cell r="D105" t="str">
            <v>X</v>
          </cell>
          <cell r="E105" t="str">
            <v>X</v>
          </cell>
          <cell r="F105" t="str">
            <v>X</v>
          </cell>
          <cell r="G105" t="str">
            <v>X</v>
          </cell>
          <cell r="H105" t="str">
            <v>X</v>
          </cell>
        </row>
        <row r="106">
          <cell r="A106" t="str">
            <v>LEVA FRENO A MANO LATO SX (SU G.SX)</v>
          </cell>
          <cell r="D106" t="str">
            <v>X</v>
          </cell>
          <cell r="E106" t="str">
            <v>X</v>
          </cell>
          <cell r="F106" t="str">
            <v>X</v>
          </cell>
          <cell r="G106" t="str">
            <v>X</v>
          </cell>
          <cell r="H106" t="str">
            <v>X</v>
          </cell>
        </row>
        <row r="107">
          <cell r="A107" t="str">
            <v>FRENI ANTERIORI A DISCO, AUTOVENTILATI</v>
          </cell>
          <cell r="D107" t="str">
            <v>X</v>
          </cell>
          <cell r="E107" t="str">
            <v>X</v>
          </cell>
          <cell r="F107" t="str">
            <v>X</v>
          </cell>
          <cell r="G107" t="str">
            <v>X</v>
          </cell>
          <cell r="H107" t="str">
            <v>X</v>
          </cell>
        </row>
        <row r="108">
          <cell r="A108" t="str">
            <v>FRENI POSTERIORI A DISCO</v>
          </cell>
          <cell r="D108" t="str">
            <v>X</v>
          </cell>
          <cell r="E108" t="str">
            <v>X</v>
          </cell>
          <cell r="F108" t="str">
            <v>X</v>
          </cell>
          <cell r="G108" t="str">
            <v>X</v>
          </cell>
          <cell r="H108" t="str">
            <v>X</v>
          </cell>
        </row>
        <row r="109">
          <cell r="A109" t="str">
            <v>FRENI POSTERIORI A TAMBURO</v>
          </cell>
        </row>
        <row r="110">
          <cell r="A110" t="str">
            <v>N°3 CALANDRE (N°3 MARCHI)</v>
          </cell>
          <cell r="D110" t="str">
            <v>X</v>
          </cell>
          <cell r="E110" t="str">
            <v>X</v>
          </cell>
          <cell r="F110" t="str">
            <v>X</v>
          </cell>
          <cell r="G110" t="str">
            <v>X</v>
          </cell>
          <cell r="H110" t="str">
            <v>X</v>
          </cell>
        </row>
        <row r="111">
          <cell r="A111" t="str">
            <v>PARAURTI NERI,  ACCESSO GANCIO TRAINO</v>
          </cell>
          <cell r="D111" t="str">
            <v>X</v>
          </cell>
          <cell r="E111" t="str">
            <v>X</v>
          </cell>
          <cell r="F111" t="str">
            <v>X</v>
          </cell>
          <cell r="G111" t="str">
            <v>X</v>
          </cell>
          <cell r="H111" t="str">
            <v>X</v>
          </cell>
        </row>
        <row r="112">
          <cell r="A112" t="str">
            <v>PARAURTI ANT. IN 3 PTZ., PREDELLINO SALITA, PREDISP. PER FENDINEBBIA E LAVAPROIETTORI</v>
          </cell>
          <cell r="D112" t="str">
            <v>X</v>
          </cell>
          <cell r="E112" t="str">
            <v>X</v>
          </cell>
          <cell r="F112" t="str">
            <v>X</v>
          </cell>
          <cell r="G112" t="str">
            <v>X</v>
          </cell>
          <cell r="H112" t="str">
            <v>X</v>
          </cell>
        </row>
        <row r="113">
          <cell r="A113" t="str">
            <v>PARAURTI POST. IN 3 PTZ., PREDELLINO SALITA, PREDISP. SENSORI</v>
          </cell>
          <cell r="D113" t="str">
            <v>X</v>
          </cell>
          <cell r="E113" t="str">
            <v>X</v>
          </cell>
          <cell r="F113" t="str">
            <v>X</v>
          </cell>
          <cell r="G113" t="str">
            <v>X</v>
          </cell>
          <cell r="H113" t="str">
            <v>X</v>
          </cell>
        </row>
        <row r="114">
          <cell r="A114" t="str">
            <v>CATARIFRANGENTI + PREDISP. TAMPONI FINE CORSA PP2B (AP.180/270°), SU CANTONALI PARAURTI POST.</v>
          </cell>
          <cell r="D114" t="str">
            <v>X</v>
          </cell>
          <cell r="E114" t="str">
            <v>X</v>
          </cell>
          <cell r="F114" t="str">
            <v>X</v>
          </cell>
          <cell r="G114" t="str">
            <v>X</v>
          </cell>
          <cell r="H114" t="str">
            <v>X</v>
          </cell>
        </row>
        <row r="115">
          <cell r="A115" t="str">
            <v>PROTEZ. LAT. NERE E VERNICIATE SU FIANCATE, PARAFANGHI, PARTI MOBILI</v>
          </cell>
          <cell r="D115" t="str">
            <v>X</v>
          </cell>
          <cell r="E115" t="str">
            <v>X</v>
          </cell>
          <cell r="F115" t="str">
            <v>X</v>
          </cell>
          <cell r="G115" t="str">
            <v>X</v>
          </cell>
          <cell r="H115" t="str">
            <v>X</v>
          </cell>
        </row>
        <row r="116">
          <cell r="A116" t="str">
            <v>PROIETTORI ALOGENI</v>
          </cell>
          <cell r="D116" t="str">
            <v>X</v>
          </cell>
          <cell r="E116" t="str">
            <v>X</v>
          </cell>
          <cell r="F116" t="str">
            <v>X</v>
          </cell>
          <cell r="G116" t="str">
            <v>X</v>
          </cell>
          <cell r="H116" t="str">
            <v>X</v>
          </cell>
        </row>
        <row r="117">
          <cell r="A117" t="str">
            <v>RIPETITORI LAT. INTEGRATI NELLA CALOTTA SPECCHI RETRO. EST.</v>
          </cell>
          <cell r="D117" t="str">
            <v>X</v>
          </cell>
          <cell r="E117" t="str">
            <v>X</v>
          </cell>
          <cell r="F117" t="str">
            <v>X</v>
          </cell>
          <cell r="G117" t="str">
            <v>X</v>
          </cell>
          <cell r="H117" t="str">
            <v>X</v>
          </cell>
        </row>
        <row r="118">
          <cell r="A118" t="str">
            <v>FANALI CON RETRO NEBBIA, RETRO MARCIA INTEGRATI</v>
          </cell>
          <cell r="D118" t="str">
            <v>X</v>
          </cell>
          <cell r="E118" t="str">
            <v>X</v>
          </cell>
          <cell r="F118" t="str">
            <v>X</v>
          </cell>
          <cell r="G118" t="str">
            <v>X</v>
          </cell>
          <cell r="H118" t="str">
            <v>X</v>
          </cell>
        </row>
        <row r="119">
          <cell r="A119" t="str">
            <v>TERZO STOP MONOLAMPADA</v>
          </cell>
          <cell r="D119" t="str">
            <v>X</v>
          </cell>
          <cell r="E119" t="str">
            <v>X</v>
          </cell>
          <cell r="F119" t="str">
            <v>X</v>
          </cell>
          <cell r="G119" t="str">
            <v>X</v>
          </cell>
          <cell r="H119" t="str">
            <v>X</v>
          </cell>
        </row>
        <row r="120">
          <cell r="A120" t="str">
            <v>LUCI PORTATARGA (N°2)</v>
          </cell>
          <cell r="D120" t="str">
            <v>X</v>
          </cell>
          <cell r="E120" t="str">
            <v>X</v>
          </cell>
          <cell r="F120" t="str">
            <v>X</v>
          </cell>
          <cell r="G120" t="str">
            <v>X</v>
          </cell>
          <cell r="H120" t="str">
            <v>X</v>
          </cell>
        </row>
        <row r="121">
          <cell r="A121" t="str">
            <v>PREDISPOSIZIONE AUTORADIO LEGGERA</v>
          </cell>
          <cell r="D121" t="str">
            <v>X</v>
          </cell>
          <cell r="E121" t="str">
            <v>X</v>
          </cell>
          <cell r="F121" t="str">
            <v>X</v>
          </cell>
          <cell r="G121" t="str">
            <v>X</v>
          </cell>
          <cell r="H121" t="str">
            <v>X</v>
          </cell>
        </row>
        <row r="122">
          <cell r="A122" t="str">
            <v>SERBATOIO COMBUSTIBILE 90L</v>
          </cell>
          <cell r="D122" t="str">
            <v>X</v>
          </cell>
          <cell r="E122" t="str">
            <v>X</v>
          </cell>
          <cell r="F122" t="str">
            <v>X</v>
          </cell>
          <cell r="G122" t="str">
            <v>X</v>
          </cell>
          <cell r="H122" t="str">
            <v>X</v>
          </cell>
        </row>
        <row r="123">
          <cell r="A123" t="str">
            <v>SBALZO LUNGO</v>
          </cell>
          <cell r="G123" t="str">
            <v>X</v>
          </cell>
        </row>
        <row r="124">
          <cell r="A124" t="str">
            <v>CONTROPAVIMENTO IN LAMIERA</v>
          </cell>
          <cell r="F124" t="str">
            <v>X</v>
          </cell>
        </row>
        <row r="125">
          <cell r="A125" t="str">
            <v>MERCATI</v>
          </cell>
        </row>
        <row r="126">
          <cell r="A126" t="str">
            <v>OPTIONALS</v>
          </cell>
        </row>
        <row r="127">
          <cell r="A127" t="str">
            <v>AIR BAG DRIVER  SMART 2</v>
          </cell>
          <cell r="D127">
            <v>100</v>
          </cell>
          <cell r="E127">
            <v>100</v>
          </cell>
          <cell r="F127">
            <v>100</v>
          </cell>
          <cell r="G127">
            <v>100</v>
          </cell>
          <cell r="H127">
            <v>100</v>
          </cell>
          <cell r="I127">
            <v>0</v>
          </cell>
        </row>
        <row r="128">
          <cell r="A128" t="str">
            <v>Dettaglio</v>
          </cell>
        </row>
        <row r="129">
          <cell r="A129" t="str">
            <v>VINCOLATO A PRETENSIONATORE</v>
          </cell>
        </row>
        <row r="130">
          <cell r="A130" t="str">
            <v>Include</v>
          </cell>
        </row>
        <row r="131">
          <cell r="A131" t="str">
            <v>AIR BAG PASSENGER SMART 2</v>
          </cell>
          <cell r="D131">
            <v>0</v>
          </cell>
          <cell r="E131">
            <v>0</v>
          </cell>
          <cell r="F131">
            <v>100</v>
          </cell>
          <cell r="G131">
            <v>0</v>
          </cell>
          <cell r="H131">
            <v>100</v>
          </cell>
          <cell r="I131">
            <v>0</v>
          </cell>
        </row>
        <row r="132">
          <cell r="A132" t="str">
            <v>Dettaglio</v>
          </cell>
        </row>
        <row r="133">
          <cell r="A133" t="str">
            <v>Include</v>
          </cell>
        </row>
        <row r="134">
          <cell r="A134" t="str">
            <v>SIDE BAG ANT. + WINDOW BAG (AB)</v>
          </cell>
          <cell r="D134">
            <v>0</v>
          </cell>
          <cell r="E134">
            <v>0</v>
          </cell>
          <cell r="F134">
            <v>0</v>
          </cell>
          <cell r="G134">
            <v>0</v>
          </cell>
          <cell r="H134">
            <v>0</v>
          </cell>
          <cell r="I134">
            <v>0</v>
          </cell>
        </row>
        <row r="135">
          <cell r="A135" t="str">
            <v>Dettaglio</v>
          </cell>
        </row>
        <row r="136">
          <cell r="A136" t="str">
            <v>VINCOLATO A SEDILI ANT. SINGOLI</v>
          </cell>
        </row>
        <row r="137">
          <cell r="A137" t="str">
            <v>Include</v>
          </cell>
        </row>
        <row r="138">
          <cell r="A138" t="str">
            <v>CINTURE SICUR. CON PRETENSIONATORE</v>
          </cell>
          <cell r="D138">
            <v>100</v>
          </cell>
          <cell r="E138">
            <v>100</v>
          </cell>
          <cell r="F138">
            <v>100</v>
          </cell>
          <cell r="G138">
            <v>100</v>
          </cell>
          <cell r="H138">
            <v>100</v>
          </cell>
          <cell r="I138">
            <v>0</v>
          </cell>
        </row>
        <row r="139">
          <cell r="A139" t="str">
            <v>Dettaglio</v>
          </cell>
        </row>
        <row r="140">
          <cell r="A140" t="str">
            <v>Include</v>
          </cell>
        </row>
        <row r="141">
          <cell r="A141" t="str">
            <v>PRETENSIONATORE ELETTRONICO SU FIBBIA</v>
          </cell>
        </row>
        <row r="142">
          <cell r="A142" t="str">
            <v>LIMITATORE DI CARICO</v>
          </cell>
        </row>
        <row r="143">
          <cell r="A143" t="str">
            <v>ATTACCHI ISOFIX (N°2)  CON UPPER TETHER</v>
          </cell>
          <cell r="F143">
            <v>100</v>
          </cell>
          <cell r="H143">
            <v>100</v>
          </cell>
          <cell r="I143">
            <v>0</v>
          </cell>
        </row>
        <row r="144">
          <cell r="A144" t="str">
            <v>Dettaglio</v>
          </cell>
        </row>
        <row r="145">
          <cell r="A145" t="str">
            <v>Include</v>
          </cell>
        </row>
        <row r="146">
          <cell r="A146" t="str">
            <v>ABS</v>
          </cell>
          <cell r="D146">
            <v>100</v>
          </cell>
          <cell r="E146">
            <v>100</v>
          </cell>
          <cell r="F146">
            <v>100</v>
          </cell>
          <cell r="G146">
            <v>100</v>
          </cell>
          <cell r="H146">
            <v>100</v>
          </cell>
          <cell r="I146">
            <v>0</v>
          </cell>
        </row>
        <row r="147">
          <cell r="A147" t="str">
            <v>Dettaglio</v>
          </cell>
        </row>
        <row r="148">
          <cell r="A148" t="str">
            <v>Include</v>
          </cell>
        </row>
        <row r="149">
          <cell r="A149" t="str">
            <v>ASR</v>
          </cell>
          <cell r="D149">
            <v>100</v>
          </cell>
          <cell r="E149">
            <v>100</v>
          </cell>
          <cell r="F149">
            <v>100</v>
          </cell>
          <cell r="G149">
            <v>100</v>
          </cell>
          <cell r="H149">
            <v>100</v>
          </cell>
          <cell r="I149">
            <v>0</v>
          </cell>
        </row>
        <row r="150">
          <cell r="A150" t="str">
            <v>Dettaglio</v>
          </cell>
        </row>
        <row r="151">
          <cell r="A151" t="str">
            <v>VINCOLATO AD ABS</v>
          </cell>
        </row>
        <row r="152">
          <cell r="A152" t="str">
            <v>Include</v>
          </cell>
        </row>
        <row r="153">
          <cell r="A153" t="str">
            <v>COMANDO DI DISINSERIMENTO SU PLANCIA</v>
          </cell>
        </row>
        <row r="154">
          <cell r="A154" t="str">
            <v>VDC</v>
          </cell>
          <cell r="D154">
            <v>0</v>
          </cell>
          <cell r="E154">
            <v>0</v>
          </cell>
          <cell r="F154">
            <v>0</v>
          </cell>
          <cell r="G154">
            <v>0</v>
          </cell>
          <cell r="H154">
            <v>0</v>
          </cell>
          <cell r="I154">
            <v>0</v>
          </cell>
        </row>
        <row r="155">
          <cell r="A155" t="str">
            <v>Dettaglio</v>
          </cell>
        </row>
        <row r="156">
          <cell r="A156" t="str">
            <v>Include</v>
          </cell>
        </row>
        <row r="157">
          <cell r="A157" t="str">
            <v>HYDRAULIC BRAKE ASSISTANT</v>
          </cell>
        </row>
        <row r="158">
          <cell r="A158" t="str">
            <v>MSR</v>
          </cell>
        </row>
        <row r="159">
          <cell r="A159" t="str">
            <v>HILL HOLDER</v>
          </cell>
        </row>
        <row r="160">
          <cell r="A160" t="str">
            <v>MECHANICAL BRAKE ASSISTANT</v>
          </cell>
          <cell r="D160">
            <v>0</v>
          </cell>
          <cell r="E160">
            <v>0</v>
          </cell>
          <cell r="F160">
            <v>0</v>
          </cell>
          <cell r="G160">
            <v>0</v>
          </cell>
          <cell r="H160">
            <v>0</v>
          </cell>
          <cell r="I160">
            <v>0</v>
          </cell>
        </row>
        <row r="161">
          <cell r="A161" t="str">
            <v>Dettaglio</v>
          </cell>
        </row>
        <row r="162">
          <cell r="A162" t="str">
            <v>Include</v>
          </cell>
        </row>
        <row r="163">
          <cell r="A163" t="str">
            <v>CABLE STRETCHER (FRENO STAZ. ELETTR.)</v>
          </cell>
          <cell r="D163">
            <v>0</v>
          </cell>
          <cell r="E163">
            <v>0</v>
          </cell>
          <cell r="F163">
            <v>0</v>
          </cell>
          <cell r="G163">
            <v>0</v>
          </cell>
          <cell r="H163">
            <v>0</v>
          </cell>
          <cell r="I163">
            <v>0</v>
          </cell>
        </row>
        <row r="164">
          <cell r="A164" t="str">
            <v>Dettaglio</v>
          </cell>
        </row>
        <row r="165">
          <cell r="A165" t="str">
            <v>Include</v>
          </cell>
        </row>
        <row r="166">
          <cell r="A166" t="str">
            <v>PULSANTE SU PLANCIA</v>
          </cell>
        </row>
        <row r="167">
          <cell r="A167" t="str">
            <v>CASSETTO REFRIG. VANO BOTTIGLIA 1,5 L</v>
          </cell>
          <cell r="D167">
            <v>0</v>
          </cell>
          <cell r="E167">
            <v>0</v>
          </cell>
          <cell r="F167">
            <v>100</v>
          </cell>
          <cell r="G167">
            <v>0</v>
          </cell>
          <cell r="H167">
            <v>0</v>
          </cell>
          <cell r="I167">
            <v>0</v>
          </cell>
        </row>
        <row r="168">
          <cell r="A168" t="str">
            <v>Dettaglio</v>
          </cell>
        </row>
        <row r="169">
          <cell r="A169" t="str">
            <v>Include</v>
          </cell>
        </row>
        <row r="170">
          <cell r="A170" t="str">
            <v>VANO PORTADOCUMENTI ILLUM. CON CHIAVE</v>
          </cell>
          <cell r="D170">
            <v>0</v>
          </cell>
          <cell r="E170">
            <v>0</v>
          </cell>
          <cell r="F170">
            <v>100</v>
          </cell>
          <cell r="G170">
            <v>0</v>
          </cell>
          <cell r="H170">
            <v>0</v>
          </cell>
          <cell r="I170">
            <v>0</v>
          </cell>
        </row>
        <row r="171">
          <cell r="A171" t="str">
            <v>Dettaglio</v>
          </cell>
        </row>
        <row r="172">
          <cell r="A172" t="str">
            <v>Include</v>
          </cell>
        </row>
        <row r="173">
          <cell r="A173" t="str">
            <v>CONDIZIONATORE MANUALE</v>
          </cell>
          <cell r="D173">
            <v>0</v>
          </cell>
          <cell r="E173">
            <v>0</v>
          </cell>
          <cell r="F173">
            <v>0</v>
          </cell>
          <cell r="G173">
            <v>0</v>
          </cell>
          <cell r="H173">
            <v>0</v>
          </cell>
          <cell r="I173">
            <v>0</v>
          </cell>
        </row>
        <row r="174">
          <cell r="A174" t="str">
            <v>Dettaglio</v>
          </cell>
        </row>
        <row r="175">
          <cell r="A175" t="str">
            <v>Include</v>
          </cell>
        </row>
        <row r="176">
          <cell r="A176" t="str">
            <v>CLIMATIZZATORE AUTOMATICO</v>
          </cell>
          <cell r="D176">
            <v>0</v>
          </cell>
          <cell r="E176">
            <v>0</v>
          </cell>
          <cell r="F176">
            <v>0</v>
          </cell>
          <cell r="G176">
            <v>0</v>
          </cell>
          <cell r="H176">
            <v>0</v>
          </cell>
          <cell r="I176">
            <v>0</v>
          </cell>
        </row>
        <row r="177">
          <cell r="A177" t="str">
            <v>Dettaglio</v>
          </cell>
        </row>
        <row r="178">
          <cell r="A178" t="str">
            <v>Include</v>
          </cell>
        </row>
        <row r="179">
          <cell r="A179" t="str">
            <v>CONDIZIONATORE SUPPLEMENTARE</v>
          </cell>
          <cell r="F179">
            <v>0</v>
          </cell>
          <cell r="H179">
            <v>0</v>
          </cell>
          <cell r="I179">
            <v>0</v>
          </cell>
        </row>
        <row r="180">
          <cell r="A180" t="str">
            <v>Dettaglio</v>
          </cell>
        </row>
        <row r="181">
          <cell r="A181" t="str">
            <v>Include</v>
          </cell>
        </row>
        <row r="182">
          <cell r="A182" t="str">
            <v>RISCALDATORE SUPPLEMENTARE</v>
          </cell>
          <cell r="F182">
            <v>0</v>
          </cell>
          <cell r="H182">
            <v>0</v>
          </cell>
          <cell r="I182">
            <v>0</v>
          </cell>
        </row>
        <row r="183">
          <cell r="A183" t="str">
            <v>Dettaglio</v>
          </cell>
        </row>
        <row r="184">
          <cell r="A184" t="str">
            <v>Include</v>
          </cell>
        </row>
        <row r="185">
          <cell r="A185" t="str">
            <v>RISCALD. AUTOM. PROGRAMMABILE WEBASTO</v>
          </cell>
          <cell r="F185">
            <v>0</v>
          </cell>
          <cell r="H185">
            <v>0</v>
          </cell>
          <cell r="I185">
            <v>0</v>
          </cell>
        </row>
        <row r="186">
          <cell r="A186" t="str">
            <v>Dettaglio</v>
          </cell>
        </row>
        <row r="187">
          <cell r="A187" t="str">
            <v>Include</v>
          </cell>
        </row>
        <row r="188">
          <cell r="A188" t="str">
            <v>XXX</v>
          </cell>
          <cell r="I188">
            <v>0</v>
          </cell>
        </row>
        <row r="189">
          <cell r="A189" t="str">
            <v>Dettaglio</v>
          </cell>
        </row>
        <row r="190">
          <cell r="A190" t="str">
            <v>Include</v>
          </cell>
        </row>
        <row r="191">
          <cell r="A191" t="str">
            <v>SED. LATO GUIDA CON APPOGGIA BRACCIA</v>
          </cell>
          <cell r="D191">
            <v>0</v>
          </cell>
          <cell r="E191">
            <v>0</v>
          </cell>
          <cell r="F191">
            <v>0</v>
          </cell>
          <cell r="G191">
            <v>0</v>
          </cell>
          <cell r="H191">
            <v>0</v>
          </cell>
          <cell r="I191">
            <v>0</v>
          </cell>
        </row>
        <row r="192">
          <cell r="A192" t="str">
            <v>Dettaglio</v>
          </cell>
        </row>
        <row r="193">
          <cell r="A193" t="str">
            <v>Include</v>
          </cell>
        </row>
        <row r="194">
          <cell r="A194" t="str">
            <v>SED. LATO GUIDA AMMORTIZZATO</v>
          </cell>
          <cell r="D194">
            <v>0</v>
          </cell>
          <cell r="E194">
            <v>0</v>
          </cell>
          <cell r="F194">
            <v>0</v>
          </cell>
          <cell r="G194">
            <v>0</v>
          </cell>
          <cell r="H194">
            <v>0</v>
          </cell>
          <cell r="I194">
            <v>0</v>
          </cell>
        </row>
        <row r="195">
          <cell r="A195" t="str">
            <v>Dettaglio</v>
          </cell>
        </row>
        <row r="196">
          <cell r="A196" t="str">
            <v>Include</v>
          </cell>
        </row>
        <row r="197">
          <cell r="A197" t="str">
            <v>SED. LATO GUIDA RISCALDATO</v>
          </cell>
          <cell r="D197">
            <v>0</v>
          </cell>
          <cell r="E197">
            <v>0</v>
          </cell>
          <cell r="F197">
            <v>0</v>
          </cell>
          <cell r="G197">
            <v>0</v>
          </cell>
          <cell r="H197">
            <v>0</v>
          </cell>
          <cell r="I197">
            <v>0</v>
          </cell>
        </row>
        <row r="198">
          <cell r="A198" t="str">
            <v>Dettaglio</v>
          </cell>
        </row>
        <row r="199">
          <cell r="A199" t="str">
            <v>Include</v>
          </cell>
        </row>
        <row r="200">
          <cell r="A200" t="str">
            <v>SED. LATO GUIDA VENTILATO</v>
          </cell>
          <cell r="D200">
            <v>0</v>
          </cell>
          <cell r="E200">
            <v>0</v>
          </cell>
          <cell r="F200">
            <v>0</v>
          </cell>
          <cell r="G200">
            <v>0</v>
          </cell>
          <cell r="H200">
            <v>0</v>
          </cell>
          <cell r="I200">
            <v>0</v>
          </cell>
        </row>
        <row r="201">
          <cell r="A201" t="str">
            <v>Dettaglio</v>
          </cell>
        </row>
        <row r="202">
          <cell r="A202" t="str">
            <v>Include</v>
          </cell>
        </row>
        <row r="203">
          <cell r="A203" t="str">
            <v>SED. LATO GUIDA GIREVOLE+ CINT. SIC.</v>
          </cell>
          <cell r="D203">
            <v>0</v>
          </cell>
          <cell r="E203">
            <v>0</v>
          </cell>
          <cell r="F203">
            <v>0</v>
          </cell>
          <cell r="G203">
            <v>0</v>
          </cell>
          <cell r="H203">
            <v>0</v>
          </cell>
          <cell r="I203">
            <v>0</v>
          </cell>
        </row>
        <row r="204">
          <cell r="A204" t="str">
            <v>Dettaglio</v>
          </cell>
        </row>
        <row r="205">
          <cell r="A205" t="str">
            <v>Include</v>
          </cell>
        </row>
        <row r="206">
          <cell r="A206" t="str">
            <v>CINTURE DI SICUREZZA IMBARCATE</v>
          </cell>
        </row>
        <row r="207">
          <cell r="A207" t="str">
            <v>XXX</v>
          </cell>
          <cell r="I207">
            <v>0</v>
          </cell>
        </row>
        <row r="208">
          <cell r="A208" t="str">
            <v>Dettaglio</v>
          </cell>
        </row>
        <row r="209">
          <cell r="A209" t="str">
            <v>Include</v>
          </cell>
        </row>
        <row r="210">
          <cell r="A210" t="str">
            <v>SED. LATO PASSEGG. CON APPOGGIA BRACCIA</v>
          </cell>
          <cell r="D210">
            <v>0</v>
          </cell>
          <cell r="E210">
            <v>0</v>
          </cell>
          <cell r="F210">
            <v>0</v>
          </cell>
          <cell r="G210">
            <v>0</v>
          </cell>
          <cell r="H210">
            <v>0</v>
          </cell>
          <cell r="I210">
            <v>0</v>
          </cell>
        </row>
        <row r="211">
          <cell r="A211" t="str">
            <v>Dettaglio</v>
          </cell>
        </row>
        <row r="212">
          <cell r="A212" t="str">
            <v>Include</v>
          </cell>
        </row>
        <row r="213">
          <cell r="A213" t="str">
            <v>SED. LATO PASSEGG.  AMMORTIZZATO</v>
          </cell>
          <cell r="D213">
            <v>0</v>
          </cell>
          <cell r="E213">
            <v>0</v>
          </cell>
          <cell r="F213">
            <v>0</v>
          </cell>
          <cell r="G213">
            <v>0</v>
          </cell>
          <cell r="H213">
            <v>0</v>
          </cell>
          <cell r="I213">
            <v>0</v>
          </cell>
        </row>
        <row r="214">
          <cell r="A214" t="str">
            <v>Dettaglio</v>
          </cell>
        </row>
        <row r="215">
          <cell r="A215" t="str">
            <v>Include</v>
          </cell>
        </row>
        <row r="216">
          <cell r="A216" t="str">
            <v>SED. LATO PASSEGG. RISCALDATO</v>
          </cell>
          <cell r="D216">
            <v>0</v>
          </cell>
          <cell r="E216">
            <v>0</v>
          </cell>
          <cell r="F216">
            <v>0</v>
          </cell>
          <cell r="G216">
            <v>0</v>
          </cell>
          <cell r="H216">
            <v>0</v>
          </cell>
          <cell r="I216">
            <v>0</v>
          </cell>
        </row>
        <row r="217">
          <cell r="A217" t="str">
            <v>Dettaglio</v>
          </cell>
        </row>
        <row r="218">
          <cell r="A218" t="str">
            <v>Include</v>
          </cell>
        </row>
        <row r="219">
          <cell r="A219" t="str">
            <v>SED. LATO PASSEGG. VENTILATO</v>
          </cell>
          <cell r="D219">
            <v>0</v>
          </cell>
          <cell r="E219">
            <v>0</v>
          </cell>
          <cell r="F219">
            <v>0</v>
          </cell>
          <cell r="G219">
            <v>0</v>
          </cell>
          <cell r="H219">
            <v>0</v>
          </cell>
          <cell r="I219">
            <v>0</v>
          </cell>
        </row>
        <row r="220">
          <cell r="A220" t="str">
            <v>Dettaglio</v>
          </cell>
        </row>
        <row r="221">
          <cell r="A221" t="str">
            <v>Include</v>
          </cell>
        </row>
        <row r="222">
          <cell r="A222" t="str">
            <v>SED. LATO PASSEG. GIREVOLE + CINT. SIC.</v>
          </cell>
          <cell r="D222">
            <v>0</v>
          </cell>
          <cell r="E222">
            <v>0</v>
          </cell>
          <cell r="F222">
            <v>0</v>
          </cell>
          <cell r="G222">
            <v>0</v>
          </cell>
          <cell r="H222">
            <v>0</v>
          </cell>
          <cell r="I222">
            <v>0</v>
          </cell>
        </row>
        <row r="223">
          <cell r="A223" t="str">
            <v>Dettaglio</v>
          </cell>
        </row>
        <row r="224">
          <cell r="A224" t="str">
            <v>Include</v>
          </cell>
        </row>
        <row r="225">
          <cell r="A225" t="str">
            <v>PANCHETTA BIPOSTO LATO PASS.</v>
          </cell>
          <cell r="D225">
            <v>0</v>
          </cell>
          <cell r="E225">
            <v>0</v>
          </cell>
          <cell r="F225">
            <v>0</v>
          </cell>
          <cell r="G225">
            <v>0</v>
          </cell>
          <cell r="H225">
            <v>0</v>
          </cell>
          <cell r="I225">
            <v>0</v>
          </cell>
        </row>
        <row r="226">
          <cell r="A226" t="str">
            <v>Dettaglio</v>
          </cell>
        </row>
        <row r="227">
          <cell r="A227" t="str">
            <v>Include</v>
          </cell>
        </row>
        <row r="228">
          <cell r="A228" t="str">
            <v>TESSUTO RIV. SED. 3 MARCHI + FINTA PELLE</v>
          </cell>
          <cell r="D228">
            <v>100</v>
          </cell>
          <cell r="E228">
            <v>100</v>
          </cell>
          <cell r="G228">
            <v>100</v>
          </cell>
          <cell r="H228">
            <v>100</v>
          </cell>
          <cell r="I228">
            <v>0</v>
          </cell>
        </row>
        <row r="229">
          <cell r="A229" t="str">
            <v>Dettaglio</v>
          </cell>
        </row>
        <row r="230">
          <cell r="A230" t="str">
            <v>Include</v>
          </cell>
        </row>
        <row r="231">
          <cell r="A231" t="str">
            <v>APT SCHIUMATO REG. ASPORT.</v>
          </cell>
        </row>
        <row r="232">
          <cell r="A232" t="str">
            <v>TESSUTO RIV. SEDILI  3 MARCHI VELLUTO</v>
          </cell>
          <cell r="D232">
            <v>0</v>
          </cell>
          <cell r="E232">
            <v>0</v>
          </cell>
          <cell r="F232">
            <v>100</v>
          </cell>
          <cell r="G232">
            <v>0</v>
          </cell>
          <cell r="H232">
            <v>0</v>
          </cell>
          <cell r="I232">
            <v>0</v>
          </cell>
        </row>
        <row r="233">
          <cell r="A233" t="str">
            <v>Dettaglio</v>
          </cell>
        </row>
        <row r="234">
          <cell r="A234" t="str">
            <v>Include</v>
          </cell>
        </row>
        <row r="235">
          <cell r="A235" t="str">
            <v>APT SELLATO REG. ASPORTABILE</v>
          </cell>
        </row>
        <row r="236">
          <cell r="A236" t="str">
            <v>MOBILETTO FRIGO/PORTAOGG. (CENT. ANT.)</v>
          </cell>
          <cell r="D236">
            <v>0</v>
          </cell>
          <cell r="E236">
            <v>0</v>
          </cell>
          <cell r="F236">
            <v>0</v>
          </cell>
          <cell r="G236">
            <v>0</v>
          </cell>
          <cell r="H236">
            <v>0</v>
          </cell>
          <cell r="I236">
            <v>0</v>
          </cell>
        </row>
        <row r="237">
          <cell r="A237" t="str">
            <v>Dettaglio</v>
          </cell>
        </row>
        <row r="238">
          <cell r="A238" t="str">
            <v>Include</v>
          </cell>
        </row>
        <row r="239">
          <cell r="A239" t="str">
            <v>XXX</v>
          </cell>
          <cell r="I239">
            <v>0</v>
          </cell>
        </row>
        <row r="240">
          <cell r="A240" t="str">
            <v>Dettaglio</v>
          </cell>
        </row>
        <row r="241">
          <cell r="A241" t="str">
            <v>Include</v>
          </cell>
        </row>
        <row r="242">
          <cell r="A242" t="str">
            <v>PARATIA FISSA LASTRATA</v>
          </cell>
          <cell r="D242">
            <v>0</v>
          </cell>
          <cell r="E242">
            <v>0</v>
          </cell>
          <cell r="I242">
            <v>0</v>
          </cell>
        </row>
        <row r="243">
          <cell r="A243" t="str">
            <v>Dettaglio</v>
          </cell>
        </row>
        <row r="244">
          <cell r="A244" t="str">
            <v>Include</v>
          </cell>
        </row>
        <row r="245">
          <cell r="A245" t="str">
            <v>INSONORIZZATA</v>
          </cell>
        </row>
        <row r="246">
          <cell r="A246" t="str">
            <v>TASCA / RETE PORTAOGGETTI</v>
          </cell>
        </row>
        <row r="247">
          <cell r="A247" t="str">
            <v>PARATIA FISSA VETRATA CON VETRI SCORR.</v>
          </cell>
          <cell r="D247">
            <v>0</v>
          </cell>
          <cell r="E247">
            <v>0</v>
          </cell>
          <cell r="I247">
            <v>0</v>
          </cell>
        </row>
        <row r="248">
          <cell r="A248" t="str">
            <v>Dettaglio</v>
          </cell>
        </row>
        <row r="249">
          <cell r="A249" t="str">
            <v>Include</v>
          </cell>
        </row>
        <row r="250">
          <cell r="A250" t="str">
            <v>INSONORIZZATA</v>
          </cell>
        </row>
        <row r="251">
          <cell r="A251" t="str">
            <v>TASCA / RETE PORTA DOCUMENTI</v>
          </cell>
        </row>
        <row r="252">
          <cell r="A252" t="str">
            <v>VETRI SCORREVOLI LATER.</v>
          </cell>
        </row>
        <row r="253">
          <cell r="A253" t="str">
            <v>PARATIA CON PORTA SCORREVOLE</v>
          </cell>
          <cell r="I253">
            <v>0</v>
          </cell>
        </row>
        <row r="254">
          <cell r="A254" t="str">
            <v>Dettaglio</v>
          </cell>
        </row>
        <row r="255">
          <cell r="A255" t="str">
            <v>DIVESIFICA PADIGLIONI CAB. TETTO H2,H3</v>
          </cell>
        </row>
        <row r="256">
          <cell r="A256" t="str">
            <v>Include</v>
          </cell>
        </row>
        <row r="257">
          <cell r="A257" t="str">
            <v>INCOMPATIBILE CON TETTO H1</v>
          </cell>
        </row>
        <row r="258">
          <cell r="A258" t="str">
            <v>INCOMPATIBILE CON CONTROSOFFITTO</v>
          </cell>
        </row>
        <row r="259">
          <cell r="A259" t="str">
            <v>XXX</v>
          </cell>
          <cell r="I259">
            <v>0</v>
          </cell>
        </row>
        <row r="260">
          <cell r="A260" t="str">
            <v>Dettaglio</v>
          </cell>
        </row>
        <row r="261">
          <cell r="A261" t="str">
            <v>Include</v>
          </cell>
        </row>
        <row r="262">
          <cell r="A262" t="str">
            <v>INSONORIZZATA</v>
          </cell>
        </row>
        <row r="263">
          <cell r="A263" t="str">
            <v>PORTA SCORREVOLE (1/2+1/2)</v>
          </cell>
        </row>
        <row r="264">
          <cell r="A264" t="str">
            <v>ANTIFURTO VOLUMETRICO/PERIM.</v>
          </cell>
          <cell r="D264">
            <v>0</v>
          </cell>
          <cell r="E264">
            <v>0</v>
          </cell>
          <cell r="F264">
            <v>0</v>
          </cell>
          <cell r="G264">
            <v>0</v>
          </cell>
          <cell r="H264">
            <v>0</v>
          </cell>
          <cell r="I264">
            <v>0</v>
          </cell>
        </row>
        <row r="265">
          <cell r="A265" t="str">
            <v>Dettaglio</v>
          </cell>
        </row>
        <row r="266">
          <cell r="A266" t="str">
            <v>Include</v>
          </cell>
        </row>
        <row r="267">
          <cell r="A267" t="str">
            <v>TELECOMANDO CHIUSURA PORTE</v>
          </cell>
          <cell r="D267">
            <v>0</v>
          </cell>
          <cell r="E267">
            <v>0</v>
          </cell>
          <cell r="F267">
            <v>0</v>
          </cell>
          <cell r="G267">
            <v>0</v>
          </cell>
          <cell r="H267">
            <v>0</v>
          </cell>
          <cell r="I267">
            <v>0</v>
          </cell>
        </row>
        <row r="268">
          <cell r="A268" t="str">
            <v>Dettaglio</v>
          </cell>
        </row>
        <row r="269">
          <cell r="A269" t="str">
            <v>Include</v>
          </cell>
        </row>
        <row r="270">
          <cell r="A270" t="str">
            <v>XXX</v>
          </cell>
          <cell r="I270">
            <v>0</v>
          </cell>
        </row>
        <row r="271">
          <cell r="A271" t="str">
            <v>Dettaglio</v>
          </cell>
        </row>
        <row r="272">
          <cell r="A272" t="str">
            <v>Include</v>
          </cell>
        </row>
        <row r="273">
          <cell r="A273" t="str">
            <v>PASSIVE ENTRY</v>
          </cell>
          <cell r="D273">
            <v>0</v>
          </cell>
          <cell r="E273">
            <v>0</v>
          </cell>
          <cell r="F273">
            <v>0</v>
          </cell>
          <cell r="G273">
            <v>0</v>
          </cell>
          <cell r="H273">
            <v>0</v>
          </cell>
          <cell r="I273">
            <v>0</v>
          </cell>
        </row>
        <row r="274">
          <cell r="A274" t="str">
            <v>Dettaglio</v>
          </cell>
        </row>
        <row r="275">
          <cell r="A275" t="str">
            <v>Include</v>
          </cell>
        </row>
        <row r="276">
          <cell r="A276" t="str">
            <v>SERRATURE "ANTISCASSO"</v>
          </cell>
          <cell r="D276">
            <v>0</v>
          </cell>
          <cell r="E276">
            <v>0</v>
          </cell>
          <cell r="F276">
            <v>0</v>
          </cell>
          <cell r="G276">
            <v>0</v>
          </cell>
          <cell r="H276">
            <v>0</v>
          </cell>
          <cell r="I276">
            <v>0</v>
          </cell>
        </row>
        <row r="277">
          <cell r="A277" t="str">
            <v>Dettaglio</v>
          </cell>
        </row>
        <row r="278">
          <cell r="A278" t="str">
            <v>Include</v>
          </cell>
        </row>
        <row r="279">
          <cell r="A279" t="str">
            <v>XXX</v>
          </cell>
          <cell r="I279">
            <v>0</v>
          </cell>
        </row>
        <row r="280">
          <cell r="A280" t="str">
            <v>Dettaglio</v>
          </cell>
        </row>
        <row r="281">
          <cell r="A281" t="str">
            <v>Include</v>
          </cell>
        </row>
        <row r="282">
          <cell r="A282" t="str">
            <v>PARABREZZA RIFLETTENTE</v>
          </cell>
          <cell r="D282">
            <v>0</v>
          </cell>
          <cell r="E282">
            <v>0</v>
          </cell>
          <cell r="F282">
            <v>0</v>
          </cell>
          <cell r="G282">
            <v>0</v>
          </cell>
          <cell r="H282">
            <v>0</v>
          </cell>
          <cell r="I282">
            <v>0</v>
          </cell>
        </row>
        <row r="283">
          <cell r="A283" t="str">
            <v>Dettaglio</v>
          </cell>
        </row>
        <row r="284">
          <cell r="A284" t="str">
            <v>Include</v>
          </cell>
        </row>
        <row r="285">
          <cell r="A285" t="str">
            <v>VETRI LAT. CENTR. SCORREVOLI</v>
          </cell>
          <cell r="E285">
            <v>0</v>
          </cell>
          <cell r="F285">
            <v>0</v>
          </cell>
          <cell r="H285">
            <v>0</v>
          </cell>
          <cell r="I285">
            <v>0</v>
          </cell>
        </row>
        <row r="286">
          <cell r="A286" t="str">
            <v>Dettaglio</v>
          </cell>
        </row>
        <row r="287">
          <cell r="A287" t="str">
            <v>Include</v>
          </cell>
        </row>
        <row r="288">
          <cell r="A288" t="str">
            <v>VETRI LAT. POST. SCORR./COMPASSO</v>
          </cell>
          <cell r="E288">
            <v>0</v>
          </cell>
          <cell r="F288">
            <v>0</v>
          </cell>
          <cell r="H288">
            <v>0</v>
          </cell>
          <cell r="I288">
            <v>0</v>
          </cell>
        </row>
        <row r="289">
          <cell r="A289" t="str">
            <v>Dettaglio</v>
          </cell>
        </row>
        <row r="290">
          <cell r="A290" t="str">
            <v>Include</v>
          </cell>
        </row>
        <row r="291">
          <cell r="A291" t="str">
            <v>VETRI POST. PRIVACY</v>
          </cell>
          <cell r="E291">
            <v>0</v>
          </cell>
          <cell r="F291">
            <v>0</v>
          </cell>
          <cell r="H291">
            <v>0</v>
          </cell>
          <cell r="I291">
            <v>0</v>
          </cell>
        </row>
        <row r="292">
          <cell r="A292" t="str">
            <v>Dettaglio</v>
          </cell>
        </row>
        <row r="293">
          <cell r="A293" t="str">
            <v>Include</v>
          </cell>
        </row>
        <row r="294">
          <cell r="A294" t="str">
            <v>LUNOTTO TERMICO</v>
          </cell>
          <cell r="D294">
            <v>0</v>
          </cell>
          <cell r="E294">
            <v>0</v>
          </cell>
          <cell r="F294">
            <v>0</v>
          </cell>
          <cell r="H294">
            <v>0</v>
          </cell>
          <cell r="I294">
            <v>0</v>
          </cell>
        </row>
        <row r="295">
          <cell r="A295" t="str">
            <v>Dettaglio</v>
          </cell>
        </row>
        <row r="296">
          <cell r="A296" t="str">
            <v>Include</v>
          </cell>
        </row>
        <row r="297">
          <cell r="A297" t="str">
            <v>XXX</v>
          </cell>
          <cell r="I297">
            <v>0</v>
          </cell>
        </row>
        <row r="298">
          <cell r="A298" t="str">
            <v>Dettaglio</v>
          </cell>
        </row>
        <row r="299">
          <cell r="A299" t="str">
            <v>Include</v>
          </cell>
        </row>
        <row r="300">
          <cell r="A300" t="str">
            <v>PORTA ANT. LATO PASS. ROTOTRASLANTE</v>
          </cell>
          <cell r="D300">
            <v>0</v>
          </cell>
          <cell r="E300">
            <v>0</v>
          </cell>
          <cell r="F300">
            <v>0</v>
          </cell>
          <cell r="H300">
            <v>0</v>
          </cell>
          <cell r="I300">
            <v>0</v>
          </cell>
        </row>
        <row r="301">
          <cell r="A301" t="str">
            <v>Dettaglio</v>
          </cell>
        </row>
        <row r="302">
          <cell r="A302" t="str">
            <v>Include</v>
          </cell>
        </row>
        <row r="303">
          <cell r="A303" t="str">
            <v>ELETTRICA</v>
          </cell>
        </row>
        <row r="304">
          <cell r="A304" t="str">
            <v>AUTOMATICA</v>
          </cell>
        </row>
        <row r="305">
          <cell r="A305" t="str">
            <v>2^ PORTA LATERALE SCORREVOLE</v>
          </cell>
          <cell r="D305">
            <v>0</v>
          </cell>
          <cell r="E305">
            <v>0</v>
          </cell>
          <cell r="F305">
            <v>0</v>
          </cell>
          <cell r="H305">
            <v>0</v>
          </cell>
          <cell r="I305">
            <v>0</v>
          </cell>
        </row>
        <row r="306">
          <cell r="A306" t="str">
            <v>Dettaglio</v>
          </cell>
        </row>
        <row r="307">
          <cell r="A307" t="str">
            <v>Include</v>
          </cell>
        </row>
        <row r="308">
          <cell r="A308" t="str">
            <v>APERTURA PLS ELETTRICA</v>
          </cell>
          <cell r="D308">
            <v>0</v>
          </cell>
          <cell r="E308">
            <v>0</v>
          </cell>
          <cell r="F308">
            <v>0</v>
          </cell>
          <cell r="H308">
            <v>0</v>
          </cell>
          <cell r="I308">
            <v>0</v>
          </cell>
        </row>
        <row r="309">
          <cell r="A309" t="str">
            <v>Dettaglio</v>
          </cell>
        </row>
        <row r="310">
          <cell r="A310" t="str">
            <v>Include</v>
          </cell>
        </row>
        <row r="311">
          <cell r="A311" t="str">
            <v>PORTE BATT.  VETRATE</v>
          </cell>
          <cell r="D311">
            <v>0</v>
          </cell>
          <cell r="E311">
            <v>100</v>
          </cell>
          <cell r="F311">
            <v>100</v>
          </cell>
          <cell r="H311">
            <v>100</v>
          </cell>
          <cell r="I311">
            <v>0</v>
          </cell>
        </row>
        <row r="312">
          <cell r="A312" t="str">
            <v>Dettaglio</v>
          </cell>
        </row>
        <row r="313">
          <cell r="A313" t="str">
            <v>Include</v>
          </cell>
        </row>
        <row r="314">
          <cell r="A314" t="str">
            <v>P.B. APERTURA 270°</v>
          </cell>
          <cell r="D314">
            <v>0</v>
          </cell>
          <cell r="E314">
            <v>0</v>
          </cell>
          <cell r="F314">
            <v>0</v>
          </cell>
          <cell r="H314">
            <v>0</v>
          </cell>
          <cell r="I314">
            <v>0</v>
          </cell>
        </row>
        <row r="315">
          <cell r="A315" t="str">
            <v>Dettaglio</v>
          </cell>
        </row>
        <row r="316">
          <cell r="A316" t="str">
            <v>Include</v>
          </cell>
        </row>
        <row r="317">
          <cell r="A317" t="str">
            <v>TAMPONI FINE CORSA SU CANTONALI PARAURTI</v>
          </cell>
        </row>
        <row r="318">
          <cell r="A318" t="str">
            <v>XXX</v>
          </cell>
          <cell r="I318">
            <v>0</v>
          </cell>
        </row>
        <row r="319">
          <cell r="A319" t="str">
            <v>Dettaglio</v>
          </cell>
        </row>
        <row r="320">
          <cell r="A320" t="str">
            <v>Include</v>
          </cell>
        </row>
        <row r="321">
          <cell r="A321" t="str">
            <v>XXX</v>
          </cell>
          <cell r="I321">
            <v>0</v>
          </cell>
        </row>
        <row r="322">
          <cell r="A322" t="str">
            <v>Dettaglio</v>
          </cell>
        </row>
        <row r="323">
          <cell r="A323" t="str">
            <v>Include</v>
          </cell>
        </row>
        <row r="324">
          <cell r="A324" t="str">
            <v>ALTERNATORE  MAGGIORATO</v>
          </cell>
          <cell r="B324" t="str">
            <v>065</v>
          </cell>
          <cell r="D324">
            <v>0</v>
          </cell>
          <cell r="E324">
            <v>0</v>
          </cell>
          <cell r="F324">
            <v>0</v>
          </cell>
          <cell r="G324">
            <v>0</v>
          </cell>
          <cell r="H324">
            <v>0</v>
          </cell>
          <cell r="I324">
            <v>0</v>
          </cell>
        </row>
        <row r="325">
          <cell r="A325" t="str">
            <v>Dettaglio</v>
          </cell>
        </row>
        <row r="326">
          <cell r="A326" t="str">
            <v>Include</v>
          </cell>
        </row>
        <row r="327">
          <cell r="A327" t="str">
            <v>XXX</v>
          </cell>
          <cell r="I327">
            <v>0</v>
          </cell>
        </row>
        <row r="328">
          <cell r="A328" t="str">
            <v>Dettaglio</v>
          </cell>
        </row>
        <row r="329">
          <cell r="A329" t="str">
            <v>Include</v>
          </cell>
        </row>
        <row r="330">
          <cell r="A330" t="str">
            <v>FENDINEBBIA</v>
          </cell>
          <cell r="D330">
            <v>0</v>
          </cell>
          <cell r="E330">
            <v>0</v>
          </cell>
          <cell r="F330">
            <v>0</v>
          </cell>
          <cell r="G330">
            <v>0</v>
          </cell>
          <cell r="H330">
            <v>0</v>
          </cell>
          <cell r="I330">
            <v>0</v>
          </cell>
        </row>
        <row r="331">
          <cell r="A331" t="str">
            <v>Dettaglio</v>
          </cell>
        </row>
        <row r="332">
          <cell r="A332" t="str">
            <v>Include</v>
          </cell>
        </row>
        <row r="333">
          <cell r="A333" t="str">
            <v>PROIETTORI ALLO XENON MONOFUNZIONE</v>
          </cell>
          <cell r="D333">
            <v>0</v>
          </cell>
          <cell r="E333">
            <v>0</v>
          </cell>
          <cell r="F333">
            <v>0</v>
          </cell>
          <cell r="G333">
            <v>0</v>
          </cell>
          <cell r="H333">
            <v>0</v>
          </cell>
          <cell r="I333">
            <v>0</v>
          </cell>
        </row>
        <row r="334">
          <cell r="A334" t="str">
            <v>Dettaglio</v>
          </cell>
        </row>
        <row r="335">
          <cell r="A335" t="str">
            <v>Include</v>
          </cell>
        </row>
        <row r="336">
          <cell r="A336" t="str">
            <v>XXX</v>
          </cell>
          <cell r="I336">
            <v>0</v>
          </cell>
        </row>
        <row r="337">
          <cell r="A337" t="str">
            <v>Dettaglio</v>
          </cell>
        </row>
        <row r="338">
          <cell r="A338" t="str">
            <v>Include</v>
          </cell>
        </row>
        <row r="339">
          <cell r="A339" t="str">
            <v>SOSPENSIONI AD ASSETTO VARIABILE</v>
          </cell>
          <cell r="D339">
            <v>0</v>
          </cell>
          <cell r="E339">
            <v>0</v>
          </cell>
          <cell r="F339">
            <v>0</v>
          </cell>
          <cell r="G339">
            <v>0</v>
          </cell>
          <cell r="H339">
            <v>0</v>
          </cell>
          <cell r="I339">
            <v>0</v>
          </cell>
        </row>
        <row r="340">
          <cell r="A340" t="str">
            <v>Dettaglio</v>
          </cell>
        </row>
        <row r="341">
          <cell r="A341" t="str">
            <v>Include</v>
          </cell>
        </row>
        <row r="342">
          <cell r="A342" t="str">
            <v>XXXX</v>
          </cell>
          <cell r="I342">
            <v>0</v>
          </cell>
        </row>
        <row r="343">
          <cell r="A343" t="str">
            <v>Dettaglio</v>
          </cell>
        </row>
        <row r="344">
          <cell r="A344" t="str">
            <v>Include</v>
          </cell>
        </row>
        <row r="345">
          <cell r="A345" t="str">
            <v>SISTEMA INFOTELEMATICO SU PDA</v>
          </cell>
          <cell r="D345">
            <v>0</v>
          </cell>
          <cell r="E345">
            <v>0</v>
          </cell>
          <cell r="F345">
            <v>0</v>
          </cell>
          <cell r="G345">
            <v>0</v>
          </cell>
          <cell r="H345">
            <v>0</v>
          </cell>
          <cell r="I345">
            <v>0</v>
          </cell>
        </row>
        <row r="346">
          <cell r="A346" t="str">
            <v>Dettaglio</v>
          </cell>
        </row>
        <row r="347">
          <cell r="A347" t="str">
            <v>Include</v>
          </cell>
        </row>
        <row r="348">
          <cell r="A348" t="str">
            <v>CONNECT</v>
          </cell>
          <cell r="D348">
            <v>0</v>
          </cell>
          <cell r="E348">
            <v>0</v>
          </cell>
          <cell r="F348">
            <v>0</v>
          </cell>
          <cell r="G348">
            <v>0</v>
          </cell>
          <cell r="H348">
            <v>0</v>
          </cell>
          <cell r="I348">
            <v>0</v>
          </cell>
        </row>
        <row r="349">
          <cell r="A349" t="str">
            <v>Dettaglio</v>
          </cell>
        </row>
        <row r="350">
          <cell r="A350" t="str">
            <v>Include</v>
          </cell>
        </row>
        <row r="351">
          <cell r="A351" t="str">
            <v>XXX</v>
          </cell>
          <cell r="I351">
            <v>0</v>
          </cell>
        </row>
        <row r="352">
          <cell r="A352" t="str">
            <v>Dettaglio</v>
          </cell>
        </row>
        <row r="353">
          <cell r="A353" t="str">
            <v>VINCOLATO A REG. ELETTRICA S.R.</v>
          </cell>
        </row>
        <row r="354">
          <cell r="A354" t="str">
            <v>Include</v>
          </cell>
        </row>
        <row r="355">
          <cell r="A355" t="str">
            <v>ABBATTIMENTO ELETTRICO SPECCHI RETRO</v>
          </cell>
          <cell r="D355">
            <v>0</v>
          </cell>
          <cell r="E355">
            <v>0</v>
          </cell>
          <cell r="F355">
            <v>0</v>
          </cell>
          <cell r="G355">
            <v>0</v>
          </cell>
          <cell r="H355">
            <v>0</v>
          </cell>
          <cell r="I355">
            <v>0</v>
          </cell>
        </row>
        <row r="356">
          <cell r="A356" t="str">
            <v>Dettaglio</v>
          </cell>
        </row>
        <row r="357">
          <cell r="A357" t="str">
            <v>Include</v>
          </cell>
        </row>
        <row r="358">
          <cell r="A358" t="str">
            <v>SENSORE DI ANGOLO MORTO</v>
          </cell>
          <cell r="D358">
            <v>0</v>
          </cell>
          <cell r="E358">
            <v>0</v>
          </cell>
          <cell r="F358">
            <v>0</v>
          </cell>
          <cell r="G358">
            <v>0</v>
          </cell>
          <cell r="H358">
            <v>0</v>
          </cell>
          <cell r="I358">
            <v>0</v>
          </cell>
        </row>
        <row r="359">
          <cell r="A359" t="str">
            <v>Dettaglio</v>
          </cell>
        </row>
        <row r="360">
          <cell r="A360" t="str">
            <v>VINCOLATO A REG. ELETTRICA S.R.</v>
          </cell>
        </row>
        <row r="361">
          <cell r="A361" t="str">
            <v>Include</v>
          </cell>
        </row>
        <row r="362">
          <cell r="A362" t="str">
            <v>XXX</v>
          </cell>
          <cell r="I362">
            <v>0</v>
          </cell>
        </row>
        <row r="363">
          <cell r="A363" t="str">
            <v>Dettaglio</v>
          </cell>
        </row>
        <row r="364">
          <cell r="A364" t="str">
            <v>Include</v>
          </cell>
        </row>
        <row r="365">
          <cell r="A365" t="str">
            <v>SERBATOIO COMB. INTEGRAT. 40L</v>
          </cell>
          <cell r="D365">
            <v>0</v>
          </cell>
          <cell r="E365">
            <v>0</v>
          </cell>
          <cell r="F365">
            <v>0</v>
          </cell>
          <cell r="G365">
            <v>0</v>
          </cell>
          <cell r="H365">
            <v>0</v>
          </cell>
          <cell r="I365">
            <v>0</v>
          </cell>
        </row>
        <row r="366">
          <cell r="A366" t="str">
            <v>Dettaglio</v>
          </cell>
        </row>
        <row r="367">
          <cell r="A367" t="str">
            <v>Include</v>
          </cell>
        </row>
        <row r="368">
          <cell r="A368" t="str">
            <v>XXX</v>
          </cell>
          <cell r="I368">
            <v>0</v>
          </cell>
        </row>
        <row r="369">
          <cell r="A369" t="str">
            <v>Dettaglio</v>
          </cell>
        </row>
        <row r="370">
          <cell r="A370" t="str">
            <v>Include</v>
          </cell>
        </row>
        <row r="371">
          <cell r="A371" t="str">
            <v>SENSORE PARCHEGGIO</v>
          </cell>
          <cell r="D371">
            <v>0</v>
          </cell>
          <cell r="E371">
            <v>0</v>
          </cell>
          <cell r="F371">
            <v>0</v>
          </cell>
          <cell r="H371">
            <v>0</v>
          </cell>
          <cell r="I371">
            <v>0</v>
          </cell>
        </row>
        <row r="372">
          <cell r="A372" t="str">
            <v>Dettaglio</v>
          </cell>
        </row>
        <row r="373">
          <cell r="A373" t="str">
            <v>Include</v>
          </cell>
        </row>
        <row r="374">
          <cell r="A374" t="str">
            <v>RADAR ANTI COLLISIONE SU PERIM. POST</v>
          </cell>
          <cell r="D374">
            <v>0</v>
          </cell>
          <cell r="E374">
            <v>0</v>
          </cell>
          <cell r="F374">
            <v>0</v>
          </cell>
          <cell r="H374">
            <v>0</v>
          </cell>
          <cell r="I374">
            <v>0</v>
          </cell>
        </row>
        <row r="375">
          <cell r="A375" t="str">
            <v>Dettaglio</v>
          </cell>
        </row>
        <row r="376">
          <cell r="A376" t="str">
            <v>Include</v>
          </cell>
        </row>
        <row r="377">
          <cell r="A377" t="str">
            <v>LANE WARNING</v>
          </cell>
          <cell r="D377">
            <v>0</v>
          </cell>
          <cell r="E377">
            <v>0</v>
          </cell>
          <cell r="F377">
            <v>0</v>
          </cell>
          <cell r="G377">
            <v>0</v>
          </cell>
          <cell r="H377">
            <v>0</v>
          </cell>
          <cell r="I377">
            <v>0</v>
          </cell>
        </row>
        <row r="378">
          <cell r="A378" t="str">
            <v>Dettaglio</v>
          </cell>
        </row>
        <row r="379">
          <cell r="A379" t="str">
            <v>Include</v>
          </cell>
        </row>
        <row r="380">
          <cell r="A380" t="str">
            <v>TELECAMERA VISIB. POST.</v>
          </cell>
          <cell r="D380">
            <v>0</v>
          </cell>
          <cell r="E380">
            <v>0</v>
          </cell>
          <cell r="F380">
            <v>0</v>
          </cell>
          <cell r="H380">
            <v>0</v>
          </cell>
          <cell r="I380">
            <v>0</v>
          </cell>
        </row>
        <row r="381">
          <cell r="A381" t="str">
            <v>Dettaglio</v>
          </cell>
        </row>
        <row r="382">
          <cell r="A382" t="str">
            <v>Include</v>
          </cell>
        </row>
        <row r="383">
          <cell r="A383" t="str">
            <v>CRUISE CONTROL</v>
          </cell>
          <cell r="D383">
            <v>0</v>
          </cell>
          <cell r="E383">
            <v>0</v>
          </cell>
          <cell r="F383">
            <v>0</v>
          </cell>
          <cell r="G383">
            <v>0</v>
          </cell>
          <cell r="H383">
            <v>0</v>
          </cell>
          <cell r="I383">
            <v>0</v>
          </cell>
        </row>
        <row r="384">
          <cell r="A384" t="str">
            <v>Dettaglio</v>
          </cell>
        </row>
        <row r="385">
          <cell r="A385" t="str">
            <v>Include</v>
          </cell>
        </row>
        <row r="386">
          <cell r="A386" t="str">
            <v>COMANDI CRUISE SU VOLANTE</v>
          </cell>
        </row>
        <row r="387">
          <cell r="A387" t="str">
            <v>CRUISE CONTRO ADATTATIVO</v>
          </cell>
          <cell r="D387">
            <v>0</v>
          </cell>
          <cell r="E387">
            <v>0</v>
          </cell>
          <cell r="F387">
            <v>0</v>
          </cell>
          <cell r="G387">
            <v>0</v>
          </cell>
          <cell r="H387">
            <v>0</v>
          </cell>
          <cell r="I387">
            <v>0</v>
          </cell>
        </row>
        <row r="388">
          <cell r="A388" t="str">
            <v>Dettaglio</v>
          </cell>
        </row>
        <row r="389">
          <cell r="A389" t="str">
            <v>VINCOLATO CAMBIO ROBOTIZZATO</v>
          </cell>
        </row>
        <row r="390">
          <cell r="A390" t="str">
            <v>Include</v>
          </cell>
        </row>
        <row r="391">
          <cell r="A391" t="str">
            <v>COMANDI CRUISE SU VOLANTE</v>
          </cell>
        </row>
        <row r="392">
          <cell r="A392" t="str">
            <v>XXX</v>
          </cell>
          <cell r="I392">
            <v>0</v>
          </cell>
        </row>
        <row r="393">
          <cell r="A393" t="str">
            <v>Dettaglio</v>
          </cell>
        </row>
        <row r="394">
          <cell r="A394" t="str">
            <v>Include</v>
          </cell>
        </row>
        <row r="395">
          <cell r="A395" t="str">
            <v>MTA SELESPEED</v>
          </cell>
          <cell r="D395">
            <v>0</v>
          </cell>
          <cell r="E395">
            <v>0</v>
          </cell>
          <cell r="F395">
            <v>0</v>
          </cell>
          <cell r="H395">
            <v>0</v>
          </cell>
          <cell r="I395">
            <v>0</v>
          </cell>
        </row>
        <row r="396">
          <cell r="A396" t="str">
            <v>Dettaglio</v>
          </cell>
        </row>
        <row r="397">
          <cell r="A397" t="str">
            <v>Include</v>
          </cell>
        </row>
        <row r="398">
          <cell r="A398" t="str">
            <v>CARREGGIATA MAGGIORATA 2350MM</v>
          </cell>
          <cell r="G398">
            <v>0</v>
          </cell>
          <cell r="I398">
            <v>0</v>
          </cell>
        </row>
        <row r="399">
          <cell r="A399" t="str">
            <v>Dettaglio</v>
          </cell>
        </row>
        <row r="400">
          <cell r="A400" t="str">
            <v>Include</v>
          </cell>
        </row>
        <row r="401">
          <cell r="A401" t="str">
            <v>TPMS - SENSORE CONTROLLO PRESSIONE PNEUS</v>
          </cell>
          <cell r="D401">
            <v>0</v>
          </cell>
          <cell r="E401">
            <v>0</v>
          </cell>
          <cell r="F401">
            <v>0</v>
          </cell>
          <cell r="G401">
            <v>0</v>
          </cell>
          <cell r="H401">
            <v>0</v>
          </cell>
          <cell r="I401">
            <v>0</v>
          </cell>
        </row>
        <row r="402">
          <cell r="A402" t="str">
            <v>Dettaglio</v>
          </cell>
        </row>
        <row r="403">
          <cell r="A403" t="str">
            <v>Include</v>
          </cell>
        </row>
        <row r="404">
          <cell r="A404" t="str">
            <v>SOSP. COMFORT TRASPORTO PERSONE</v>
          </cell>
          <cell r="F404">
            <v>100</v>
          </cell>
          <cell r="H404">
            <v>0</v>
          </cell>
          <cell r="I404">
            <v>0</v>
          </cell>
        </row>
        <row r="405">
          <cell r="A405" t="str">
            <v>Dettaglio</v>
          </cell>
        </row>
        <row r="406">
          <cell r="A406" t="str">
            <v>Include</v>
          </cell>
        </row>
        <row r="407">
          <cell r="A407" t="str">
            <v>SOSPENSIONE EXTRASERIE BILAMA</v>
          </cell>
          <cell r="G407">
            <v>0</v>
          </cell>
          <cell r="I407">
            <v>0</v>
          </cell>
        </row>
        <row r="408">
          <cell r="A408" t="str">
            <v>Dettaglio</v>
          </cell>
        </row>
        <row r="409">
          <cell r="A409" t="str">
            <v>Include</v>
          </cell>
        </row>
        <row r="410">
          <cell r="A410" t="str">
            <v>SENSORE CREPUSCOLARE</v>
          </cell>
          <cell r="D410">
            <v>0</v>
          </cell>
          <cell r="E410">
            <v>0</v>
          </cell>
          <cell r="F410">
            <v>0</v>
          </cell>
          <cell r="G410">
            <v>0</v>
          </cell>
          <cell r="H410">
            <v>0</v>
          </cell>
          <cell r="I410">
            <v>0</v>
          </cell>
        </row>
        <row r="411">
          <cell r="A411" t="str">
            <v>Dettaglio</v>
          </cell>
        </row>
        <row r="412">
          <cell r="A412" t="str">
            <v>Include</v>
          </cell>
        </row>
        <row r="413">
          <cell r="A413" t="str">
            <v>SENSORE PIOGGIA</v>
          </cell>
          <cell r="D413">
            <v>0</v>
          </cell>
          <cell r="E413">
            <v>0</v>
          </cell>
          <cell r="F413">
            <v>0</v>
          </cell>
          <cell r="G413">
            <v>0</v>
          </cell>
          <cell r="H413">
            <v>0</v>
          </cell>
          <cell r="I413">
            <v>0</v>
          </cell>
        </row>
        <row r="414">
          <cell r="A414" t="str">
            <v>Dettaglio</v>
          </cell>
        </row>
        <row r="415">
          <cell r="A415" t="str">
            <v>Include</v>
          </cell>
        </row>
        <row r="416">
          <cell r="A416" t="str">
            <v>CRONOTACHIGRAFO</v>
          </cell>
          <cell r="D416">
            <v>0</v>
          </cell>
          <cell r="E416">
            <v>0</v>
          </cell>
          <cell r="F416">
            <v>0</v>
          </cell>
          <cell r="G416">
            <v>0</v>
          </cell>
          <cell r="H416">
            <v>0</v>
          </cell>
          <cell r="I416">
            <v>0</v>
          </cell>
        </row>
        <row r="417">
          <cell r="A417" t="str">
            <v>Dettaglio</v>
          </cell>
        </row>
        <row r="418">
          <cell r="A418" t="str">
            <v>Include</v>
          </cell>
        </row>
        <row r="419">
          <cell r="A419" t="str">
            <v>PEDANA RETRATTILE LATO PLS</v>
          </cell>
          <cell r="F419">
            <v>0</v>
          </cell>
          <cell r="H419">
            <v>0</v>
          </cell>
          <cell r="I419">
            <v>0</v>
          </cell>
        </row>
        <row r="420">
          <cell r="A420" t="str">
            <v>Dettaglio</v>
          </cell>
        </row>
        <row r="421">
          <cell r="A421" t="str">
            <v>Include</v>
          </cell>
        </row>
        <row r="422">
          <cell r="A422" t="str">
            <v>KIT CARROZZABILITÀ 2350MM SPECCHI RETRO</v>
          </cell>
          <cell r="G422">
            <v>0</v>
          </cell>
          <cell r="I422">
            <v>0</v>
          </cell>
        </row>
        <row r="423">
          <cell r="A423" t="str">
            <v>Dettaglio</v>
          </cell>
        </row>
        <row r="424">
          <cell r="A424" t="str">
            <v>Include</v>
          </cell>
        </row>
        <row r="425">
          <cell r="A425" t="str">
            <v>COPPE RUOTA MEDIE</v>
          </cell>
          <cell r="D425">
            <v>100</v>
          </cell>
          <cell r="E425">
            <v>100</v>
          </cell>
          <cell r="G425">
            <v>100</v>
          </cell>
          <cell r="H425">
            <v>100</v>
          </cell>
          <cell r="I425">
            <v>0</v>
          </cell>
        </row>
        <row r="426">
          <cell r="A426" t="str">
            <v>Dettaglio</v>
          </cell>
        </row>
        <row r="427">
          <cell r="A427" t="str">
            <v>Include</v>
          </cell>
        </row>
        <row r="428">
          <cell r="A428" t="str">
            <v>COPPE RUOTA INTEGRALI</v>
          </cell>
          <cell r="D428">
            <v>0</v>
          </cell>
          <cell r="E428">
            <v>0</v>
          </cell>
          <cell r="F428">
            <v>100</v>
          </cell>
          <cell r="H428">
            <v>0</v>
          </cell>
          <cell r="I428">
            <v>0</v>
          </cell>
        </row>
        <row r="429">
          <cell r="A429" t="str">
            <v>Dettaglio</v>
          </cell>
        </row>
        <row r="430">
          <cell r="A430" t="str">
            <v>Include</v>
          </cell>
        </row>
        <row r="431">
          <cell r="A431" t="str">
            <v>CERCHI IN LEGA 15"</v>
          </cell>
          <cell r="D431">
            <v>0</v>
          </cell>
          <cell r="E431">
            <v>0</v>
          </cell>
          <cell r="F431">
            <v>0</v>
          </cell>
          <cell r="H431">
            <v>0</v>
          </cell>
          <cell r="I431">
            <v>0</v>
          </cell>
        </row>
        <row r="432">
          <cell r="A432" t="str">
            <v>Dettaglio</v>
          </cell>
        </row>
        <row r="433">
          <cell r="A433" t="str">
            <v>Include</v>
          </cell>
        </row>
        <row r="434">
          <cell r="A434" t="str">
            <v>CERCHI IN LEGA 16"</v>
          </cell>
          <cell r="G434">
            <v>0</v>
          </cell>
          <cell r="I434">
            <v>0</v>
          </cell>
        </row>
        <row r="435">
          <cell r="A435" t="str">
            <v>Dettaglio</v>
          </cell>
        </row>
        <row r="436">
          <cell r="A436" t="str">
            <v>Include</v>
          </cell>
        </row>
        <row r="437">
          <cell r="A437" t="str">
            <v>PNEUMATICI EXTRASERIE CAMPING CAR</v>
          </cell>
          <cell r="G437">
            <v>0</v>
          </cell>
          <cell r="I437">
            <v>0</v>
          </cell>
        </row>
        <row r="438">
          <cell r="A438" t="str">
            <v>Dettaglio</v>
          </cell>
        </row>
        <row r="439">
          <cell r="A439" t="str">
            <v>Include</v>
          </cell>
        </row>
        <row r="440">
          <cell r="A440" t="str">
            <v>PNEUMATICI  MAGGIORATI 225/75R16</v>
          </cell>
          <cell r="G440">
            <v>0</v>
          </cell>
          <cell r="I440">
            <v>0</v>
          </cell>
        </row>
        <row r="441">
          <cell r="A441" t="str">
            <v>Dettaglio</v>
          </cell>
        </row>
        <row r="442">
          <cell r="A442" t="str">
            <v>Include</v>
          </cell>
        </row>
        <row r="443">
          <cell r="A443" t="str">
            <v>LAME E RIPARI SOTTOMOTORE</v>
          </cell>
          <cell r="D443">
            <v>0</v>
          </cell>
          <cell r="E443">
            <v>0</v>
          </cell>
          <cell r="F443">
            <v>0</v>
          </cell>
          <cell r="G443">
            <v>0</v>
          </cell>
          <cell r="H443">
            <v>0</v>
          </cell>
          <cell r="I443">
            <v>0</v>
          </cell>
        </row>
        <row r="444">
          <cell r="A444" t="str">
            <v>Dettaglio</v>
          </cell>
        </row>
        <row r="445">
          <cell r="A445" t="str">
            <v>Include</v>
          </cell>
        </row>
        <row r="446">
          <cell r="A446" t="str">
            <v>BARRA PARACICLISTI</v>
          </cell>
          <cell r="G446">
            <v>0</v>
          </cell>
          <cell r="I446">
            <v>0</v>
          </cell>
        </row>
        <row r="447">
          <cell r="A447" t="str">
            <v>Dettaglio</v>
          </cell>
        </row>
        <row r="448">
          <cell r="A448" t="str">
            <v>Include</v>
          </cell>
        </row>
        <row r="449">
          <cell r="A449" t="str">
            <v>PORTA SCALA E RIPARO LUNOTTO</v>
          </cell>
          <cell r="D449">
            <v>0</v>
          </cell>
          <cell r="E449">
            <v>0</v>
          </cell>
          <cell r="I449">
            <v>0</v>
          </cell>
        </row>
        <row r="450">
          <cell r="A450" t="str">
            <v>Dettaglio</v>
          </cell>
        </row>
        <row r="451">
          <cell r="A451" t="str">
            <v>Include</v>
          </cell>
        </row>
        <row r="452">
          <cell r="A452" t="str">
            <v>PARASPRUZZI ANT./POST</v>
          </cell>
          <cell r="D452">
            <v>0</v>
          </cell>
          <cell r="E452">
            <v>0</v>
          </cell>
          <cell r="F452">
            <v>0</v>
          </cell>
          <cell r="G452">
            <v>0</v>
          </cell>
          <cell r="H452">
            <v>0</v>
          </cell>
          <cell r="I452">
            <v>0</v>
          </cell>
        </row>
        <row r="453">
          <cell r="A453" t="str">
            <v>Dettaglio</v>
          </cell>
        </row>
        <row r="454">
          <cell r="A454" t="str">
            <v>Include</v>
          </cell>
        </row>
        <row r="455">
          <cell r="A455" t="str">
            <v>CASSONE AUTOCARRO</v>
          </cell>
          <cell r="G455">
            <v>0</v>
          </cell>
          <cell r="I455">
            <v>0</v>
          </cell>
        </row>
        <row r="456">
          <cell r="A456" t="str">
            <v>Dettaglio</v>
          </cell>
        </row>
        <row r="457">
          <cell r="A457" t="str">
            <v>Include</v>
          </cell>
        </row>
        <row r="458">
          <cell r="A458" t="str">
            <v>PREDISPOSIZIONE PESANTE AUTORADIO</v>
          </cell>
          <cell r="D458">
            <v>0</v>
          </cell>
          <cell r="E458">
            <v>0</v>
          </cell>
          <cell r="F458">
            <v>0</v>
          </cell>
          <cell r="G458">
            <v>0</v>
          </cell>
          <cell r="H458">
            <v>0</v>
          </cell>
          <cell r="I458">
            <v>0</v>
          </cell>
        </row>
        <row r="459">
          <cell r="A459" t="str">
            <v>Dettaglio</v>
          </cell>
        </row>
        <row r="460">
          <cell r="A460" t="str">
            <v>Include</v>
          </cell>
        </row>
        <row r="461">
          <cell r="A461" t="str">
            <v>AUTORADIO "LOW LEVEL"</v>
          </cell>
          <cell r="D461">
            <v>0</v>
          </cell>
          <cell r="E461">
            <v>0</v>
          </cell>
          <cell r="F461">
            <v>0</v>
          </cell>
          <cell r="G461">
            <v>0</v>
          </cell>
          <cell r="H461">
            <v>0</v>
          </cell>
          <cell r="I461">
            <v>0</v>
          </cell>
        </row>
        <row r="462">
          <cell r="A462" t="str">
            <v>Dettaglio</v>
          </cell>
        </row>
        <row r="463">
          <cell r="A463" t="str">
            <v>Include</v>
          </cell>
        </row>
        <row r="464">
          <cell r="A464" t="str">
            <v>AUTORADIO CON CD COMP. CON MP3</v>
          </cell>
          <cell r="D464">
            <v>0</v>
          </cell>
          <cell r="E464">
            <v>0</v>
          </cell>
          <cell r="F464">
            <v>0</v>
          </cell>
          <cell r="G464">
            <v>0</v>
          </cell>
          <cell r="H464">
            <v>0</v>
          </cell>
          <cell r="I464">
            <v>0</v>
          </cell>
        </row>
        <row r="465">
          <cell r="A465" t="str">
            <v>Dettaglio</v>
          </cell>
        </row>
        <row r="466">
          <cell r="A466" t="str">
            <v>Include</v>
          </cell>
        </row>
        <row r="467">
          <cell r="A467" t="str">
            <v>TERGILAVAFARI</v>
          </cell>
          <cell r="D467">
            <v>0</v>
          </cell>
          <cell r="E467">
            <v>0</v>
          </cell>
          <cell r="F467">
            <v>0</v>
          </cell>
          <cell r="G467">
            <v>0</v>
          </cell>
          <cell r="H467">
            <v>0</v>
          </cell>
          <cell r="I467">
            <v>0</v>
          </cell>
        </row>
        <row r="468">
          <cell r="A468" t="str">
            <v>Dettaglio</v>
          </cell>
        </row>
        <row r="469">
          <cell r="A469" t="str">
            <v>Include</v>
          </cell>
        </row>
        <row r="470">
          <cell r="A470" t="str">
            <v>ANTENNA TRIFUNZIONE (GPS, GSM, RADIO)</v>
          </cell>
          <cell r="D470">
            <v>0</v>
          </cell>
          <cell r="E470">
            <v>0</v>
          </cell>
          <cell r="F470">
            <v>0</v>
          </cell>
          <cell r="G470">
            <v>0</v>
          </cell>
          <cell r="H470">
            <v>0</v>
          </cell>
          <cell r="I470">
            <v>0</v>
          </cell>
        </row>
        <row r="471">
          <cell r="A471" t="str">
            <v>Dettaglio</v>
          </cell>
        </row>
        <row r="472">
          <cell r="A472" t="str">
            <v>INTEGRATA NELLO SPECCHIETTO RETROV. EST.</v>
          </cell>
        </row>
        <row r="473">
          <cell r="A473" t="str">
            <v>Include</v>
          </cell>
        </row>
      </sheetData>
      <sheetData sheetId="1"/>
      <sheetData sheetId="2"/>
      <sheetData sheetId="3"/>
      <sheetData sheetId="4"/>
      <sheetData sheetId="5"/>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PPI VR"/>
      <sheetName val="kit PRF"/>
      <sheetName val="C3 Picasso FRANCE"/>
      <sheetName val="C3 Picasso ALLEMAGNE"/>
      <sheetName val="C3 Picasso ESPAGNE"/>
      <sheetName val="C3 Picasso GB"/>
      <sheetName val="C3 Picasso Italie"/>
      <sheetName val="C3 Picasso BELGIQUE"/>
      <sheetName val="C3 Picasso HONGRIE"/>
      <sheetName val="C3 Picasso ROUMANIE"/>
      <sheetName val="C3 Picasso TCHEQUIE"/>
      <sheetName val="C3 Picasso SLOVENIE"/>
      <sheetName val="C3 Picasso CROATIE"/>
      <sheetName val="C3 Picasso SUISSE"/>
      <sheetName val="C3 Picasso PAYS-BAS"/>
      <sheetName val="C3 Picasso PORTUG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ynth "/>
      <sheetName val="paramètres"/>
      <sheetName val="Synth C2"/>
      <sheetName val="Synth C3"/>
      <sheetName val="Synth  C4"/>
      <sheetName val="Synth X3"/>
      <sheetName val="C2 1"/>
      <sheetName val="C2 2"/>
      <sheetName val="C2 3"/>
      <sheetName val="C2 4"/>
      <sheetName val="C2 5"/>
      <sheetName val="C2 6"/>
      <sheetName val="C2 7"/>
      <sheetName val="C2 8"/>
      <sheetName val="C2 8bis"/>
      <sheetName val="C2 9"/>
      <sheetName val="C2 10"/>
      <sheetName val="C2 11"/>
      <sheetName val="C3 1"/>
      <sheetName val="C3 2"/>
      <sheetName val="C3 3"/>
      <sheetName val="C3 4"/>
      <sheetName val="C3 5"/>
      <sheetName val="C3 6"/>
      <sheetName val="C3 7"/>
      <sheetName val="C3 8"/>
      <sheetName val="C3 9"/>
      <sheetName val="C3 10"/>
      <sheetName val="C3 11"/>
      <sheetName val="C3 12"/>
      <sheetName val="C3 13"/>
      <sheetName val="C3 14"/>
      <sheetName val="C3 Pl 1"/>
      <sheetName val="C3 Pl 2"/>
      <sheetName val="C3 Pl 3"/>
      <sheetName val="XP1"/>
      <sheetName val="XP2"/>
      <sheetName val="XP3"/>
      <sheetName val="XP4"/>
      <sheetName val="XP5"/>
      <sheetName val="XP6"/>
      <sheetName val="XP7"/>
      <sheetName val="XP 8"/>
      <sheetName val="XP9"/>
      <sheetName val="C81"/>
      <sheetName val="C81 SSP"/>
      <sheetName val="C82"/>
      <sheetName val="C82 SSP"/>
      <sheetName val="C83 SSP"/>
      <sheetName val="C8 SSP"/>
      <sheetName val="C8 SSP2"/>
      <sheetName val="C8 SSP3"/>
      <sheetName val="M59VP1"/>
      <sheetName val="M59VP2"/>
      <sheetName val="M59VP3"/>
      <sheetName val="M59VP4"/>
      <sheetName val="M59VU1"/>
      <sheetName val="M59VU2"/>
      <sheetName val="M59VU3"/>
      <sheetName val="M59 VU 4"/>
      <sheetName val="M59 VU5"/>
      <sheetName val="JY1 U64"/>
      <sheetName val="JY2 U64"/>
      <sheetName val="JY1 U65"/>
      <sheetName val="JY2 U65"/>
      <sheetName val="JY3U65"/>
      <sheetName val="JY4 U65"/>
      <sheetName val="JER1"/>
      <sheetName val="X3 1"/>
      <sheetName val="X3 2"/>
      <sheetName val="X3 3"/>
      <sheetName val="X3 4"/>
      <sheetName val="X3 5"/>
      <sheetName val="X3 6"/>
      <sheetName val="X3 7"/>
      <sheetName val="X3 8"/>
      <sheetName val="X3 9"/>
      <sheetName val="X3 10"/>
      <sheetName val="X3 2,2 11"/>
      <sheetName val="X3 12"/>
      <sheetName val="X3 13"/>
      <sheetName val="X3 14"/>
      <sheetName val="X3 15"/>
      <sheetName val="X3 16"/>
      <sheetName val="X3 17"/>
      <sheetName val="X3 18"/>
      <sheetName val="X3 19 "/>
      <sheetName val="X3 20"/>
      <sheetName val="X3 21"/>
      <sheetName val="X3 22"/>
      <sheetName val="X3 23"/>
      <sheetName val="X3 24"/>
      <sheetName val="X3 25"/>
      <sheetName val="X3 26"/>
      <sheetName val="C4 1"/>
      <sheetName val="C4 2"/>
      <sheetName val="C4 3"/>
      <sheetName val="C4 4"/>
      <sheetName val="C4 5"/>
      <sheetName val="C4 6"/>
      <sheetName val="C4 7"/>
      <sheetName val="C4 8"/>
      <sheetName val="C4 9"/>
      <sheetName val="C4 10"/>
      <sheetName val="C411"/>
      <sheetName val="C4 12"/>
      <sheetName val="C4 13"/>
      <sheetName val="C4 14"/>
      <sheetName val="C4 15"/>
      <sheetName val="C4 16"/>
      <sheetName val="C4 17"/>
      <sheetName val="C4 18"/>
      <sheetName val="C4 19"/>
      <sheetName val="C4 20"/>
      <sheetName val="C4 21"/>
      <sheetName val="Picasso 1,6 SX"/>
      <sheetName val="Picasso 1,8 EX"/>
      <sheetName val="Comparaison FR-PT"/>
      <sheetName val="Picasso HDI"/>
      <sheetName val="C5 2,0 HDI SX 110 (2)"/>
      <sheetName val="C5 2,0 HDI X 110 "/>
      <sheetName val="C5 2,0 HDI X 110  Break"/>
      <sheetName val="C5 2,0 HDI X 90"/>
      <sheetName val="C5 1,8 X"/>
      <sheetName val="C5 1,8 X Break"/>
      <sheetName val="C5 2,2 HDI SX 136"/>
      <sheetName val="C5 2,2 HDI SX 110 FR-IT"/>
      <sheetName val="Berlingo VP 2L HDI  Multispace"/>
      <sheetName val="Berlingo VU 800KG 1,9 D"/>
      <sheetName val="Berlingo VU 600KG 1,9 D"/>
      <sheetName val="Pack Hiver"/>
    </sheetNames>
    <sheetDataSet>
      <sheetData sheetId="0" refreshError="1"/>
      <sheetData sheetId="1" refreshError="1"/>
      <sheetData sheetId="2" refreshError="1">
        <row r="25">
          <cell r="B25">
            <v>3.5</v>
          </cell>
        </row>
        <row r="51">
          <cell r="B51">
            <v>595</v>
          </cell>
          <cell r="C51">
            <v>100.32</v>
          </cell>
          <cell r="D51">
            <v>279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ade3Dic2001"/>
      <sheetName val="Decade2Feb2002"/>
      <sheetName val="MIX SAXO"/>
      <sheetName val="consegne 2001"/>
      <sheetName val="mix saxo vs C3"/>
      <sheetName val="INTERFACE"/>
      <sheetName val="Paramètre"/>
      <sheetName val="Paramètres généraux"/>
      <sheetName val="Hyp.DDRH"/>
      <sheetName val="EVOPRIX 2004"/>
      <sheetName val="Hypo"/>
      <sheetName val="paramètres"/>
      <sheetName val="Nomenclature"/>
      <sheetName val="PIL4分析表"/>
      <sheetName val="UK Proforma Price List - Cars"/>
      <sheetName val="MIX SAXO - 28-02-02"/>
      <sheetName val="Base"/>
      <sheetName val="EVP AC"/>
      <sheetName val="Inputs"/>
      <sheetName val="Macro2"/>
      <sheetName val="RefATR"/>
      <sheetName val="Hyp. _autres"/>
      <sheetName val="Graph data"/>
      <sheetName val="Param?tre"/>
      <sheetName val="DONNEES"/>
      <sheetName val="PRF et PVR B0 A58"/>
      <sheetName val="Synthèse prix FORD tous moteurs"/>
      <sheetName val="MENS CHG GPS"/>
      <sheetName val="DadosAnfavea"/>
      <sheetName val="Données"/>
      <sheetName val="Liste"/>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Filiale"/>
      <sheetName val="paramètres"/>
      <sheetName val="2.4 L 170 ch BV5 Niv 1"/>
      <sheetName val="2.4 L 170 ch BV5 Niv 2"/>
      <sheetName val="2.4 L 170 ch BV5 Niv 3"/>
      <sheetName val="2.4 L 170 ch BVA Niv 2"/>
      <sheetName val="2.4 L 170 ch BVA Niv 3"/>
      <sheetName val="Données"/>
      <sheetName val="Base"/>
      <sheetName val="Règles des conditions"/>
      <sheetName val=" mts Options"/>
      <sheetName val="Récapitulatif"/>
      <sheetName val="Liste"/>
      <sheetName val="MENU"/>
    </sheetNames>
    <sheetDataSet>
      <sheetData sheetId="0"/>
      <sheetData sheetId="1" refreshError="1">
        <row r="99">
          <cell r="C99">
            <v>138.27000000000001</v>
          </cell>
          <cell r="D99">
            <v>416</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ée en gamme C4"/>
      <sheetName val="C4"/>
      <sheetName val="Gamme"/>
      <sheetName val="info"/>
      <sheetName val="C4 1,4i"/>
      <sheetName val="C4 1,6i"/>
      <sheetName val="C4 1,6HDi"/>
      <sheetName val="paramètres"/>
      <sheetName val="Ecarts Europe"/>
      <sheetName val="C4 1,4X"/>
      <sheetName val="C4 1,6 SX"/>
      <sheetName val="C4 1,6 SX Pack"/>
      <sheetName val="C4 1,6 SX Pack BVA"/>
      <sheetName val="C4 1,6 HDI SX"/>
      <sheetName val="C4 1,6 HDI SX Pa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F_PROJET"/>
      <sheetName val="MBCV_version"/>
      <sheetName val="MBCV_TT"/>
      <sheetName val="Commentaires"/>
      <sheetName val="Synthèse X7"/>
      <sheetName val="FRANCE"/>
      <sheetName val="ALLEMAGNE"/>
      <sheetName val="BELGIQUE"/>
      <sheetName val="ESPAGNE"/>
      <sheetName val="ESPAGNE_Fiscalité2008"/>
      <sheetName val="GB"/>
      <sheetName val="ITALIE"/>
      <sheetName val="Autriche"/>
      <sheetName val="Croatie"/>
      <sheetName val="Danemark"/>
      <sheetName val="Hongrie"/>
      <sheetName val="Norvège"/>
      <sheetName val="Pays-Bas"/>
      <sheetName val="Pologne"/>
      <sheetName val="Portugal"/>
      <sheetName val="Slovaquie"/>
      <sheetName val="Slovénie"/>
      <sheetName val="Suède"/>
      <sheetName val="Suisse"/>
      <sheetName val="Tchéquie"/>
      <sheetName val="Finlande"/>
      <sheetName val="Grèce"/>
      <sheetName val="Options"/>
      <sheetName val="ESPAGNE (2)"/>
      <sheetName val="ESPAGNE_fiscalité2007"/>
      <sheetName val="OBJECTIF_PROJETSIMU"/>
      <sheetName val="OBJECTIF_PROJETSIMUTOTAL"/>
      <sheetName val="MBCV_TOTAL"/>
      <sheetName val="Synthèse _optionsX7"/>
      <sheetName val="Synthèse _versions"/>
      <sheetName val="PRF_base09"/>
      <sheetName val="Roumanie"/>
      <sheetName val="Suède (2)"/>
      <sheetName val="RBCV_HAUSSE_2008"/>
      <sheetName val="RBCV_HAUSSE_2008 Vol2"/>
      <sheetName val="GB (2)"/>
      <sheetName val="Danemark (2)"/>
      <sheetName val="Pays-Bas Fiscalite_2008"/>
      <sheetName val="P-B Fiscalite 2008 Myriam"/>
      <sheetName val="Pologne (2)"/>
      <sheetName val="P_Bas_Fiscal2007"/>
      <sheetName val="MBCV2008_TOTAL "/>
      <sheetName val="RBCV_J5"/>
      <sheetName val="Feuil1"/>
      <sheetName val="Industriel"/>
      <sheetName val="Griglia Mondo - Mix (2)"/>
    </sheetNames>
    <sheetDataSet>
      <sheetData sheetId="0"/>
      <sheetData sheetId="1"/>
      <sheetData sheetId="2"/>
      <sheetData sheetId="3"/>
      <sheetData sheetId="4"/>
      <sheetData sheetId="5"/>
      <sheetData sheetId="6"/>
      <sheetData sheetId="7">
        <row r="107">
          <cell r="F107">
            <v>999.99999999999989</v>
          </cell>
        </row>
      </sheetData>
      <sheetData sheetId="8"/>
      <sheetData sheetId="9"/>
      <sheetData sheetId="10" refreshError="1">
        <row r="106">
          <cell r="N106">
            <v>0.04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1">
          <cell r="B11">
            <v>0.16</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isie - Clt Segment"/>
      <sheetName val="Marché Hongrie 2001"/>
      <sheetName val="Citroën"/>
      <sheetName val="VP+VUL"/>
      <sheetName val="VP"/>
      <sheetName val="VUL"/>
      <sheetName val="B1"/>
      <sheetName val="B2"/>
      <sheetName val="M1"/>
      <sheetName val="M2"/>
      <sheetName val="H"/>
      <sheetName val="D1"/>
      <sheetName val="F1"/>
      <sheetName val="K1"/>
      <sheetName val="K2"/>
    </sheetNames>
    <sheetDataSet>
      <sheetData sheetId="0" refreshError="1">
        <row r="1">
          <cell r="C1" t="str">
            <v>MODELE</v>
          </cell>
          <cell r="D1" t="str">
            <v>SEGMENT MGE</v>
          </cell>
          <cell r="E1" t="str">
            <v>SEGMENT PSA</v>
          </cell>
          <cell r="F1" t="str">
            <v>Janvier</v>
          </cell>
          <cell r="G1" t="str">
            <v>1/00</v>
          </cell>
          <cell r="H1" t="str">
            <v>Février</v>
          </cell>
          <cell r="I1" t="str">
            <v>2/00</v>
          </cell>
          <cell r="J1" t="str">
            <v>Mars</v>
          </cell>
          <cell r="K1" t="str">
            <v>3/00</v>
          </cell>
          <cell r="L1" t="str">
            <v>Avril</v>
          </cell>
          <cell r="M1" t="str">
            <v>4/00</v>
          </cell>
          <cell r="N1" t="str">
            <v>Mai</v>
          </cell>
          <cell r="O1" t="str">
            <v>5/00</v>
          </cell>
          <cell r="P1" t="str">
            <v>Juin</v>
          </cell>
          <cell r="Q1" t="str">
            <v>6/00</v>
          </cell>
          <cell r="R1" t="str">
            <v>Juillet</v>
          </cell>
          <cell r="S1" t="str">
            <v>7/00</v>
          </cell>
          <cell r="T1" t="str">
            <v>Août</v>
          </cell>
          <cell r="U1" t="str">
            <v>8/00</v>
          </cell>
          <cell r="V1" t="str">
            <v>Septembre</v>
          </cell>
          <cell r="W1" t="str">
            <v>9/00</v>
          </cell>
          <cell r="X1" t="str">
            <v>Octobre</v>
          </cell>
          <cell r="Y1" t="str">
            <v>10/00</v>
          </cell>
          <cell r="Z1" t="str">
            <v>Novembre</v>
          </cell>
          <cell r="AA1" t="str">
            <v>11-00</v>
          </cell>
          <cell r="AB1" t="str">
            <v>Décembre</v>
          </cell>
          <cell r="AC1" t="str">
            <v>12/00</v>
          </cell>
          <cell r="AD1" t="str">
            <v>Total 2001</v>
          </cell>
          <cell r="AE1" t="str">
            <v>Total 2000</v>
          </cell>
        </row>
        <row r="2">
          <cell r="C2" t="str">
            <v>SAXO</v>
          </cell>
          <cell r="D2" t="str">
            <v>B</v>
          </cell>
          <cell r="E2" t="str">
            <v>B1</v>
          </cell>
          <cell r="F2">
            <v>44</v>
          </cell>
          <cell r="G2">
            <v>40</v>
          </cell>
          <cell r="H2">
            <v>79</v>
          </cell>
          <cell r="I2">
            <v>46</v>
          </cell>
          <cell r="J2">
            <v>93</v>
          </cell>
          <cell r="K2">
            <v>74</v>
          </cell>
          <cell r="L2">
            <v>101</v>
          </cell>
          <cell r="M2">
            <v>44</v>
          </cell>
          <cell r="N2">
            <v>36</v>
          </cell>
          <cell r="O2">
            <v>120</v>
          </cell>
          <cell r="P2">
            <v>28</v>
          </cell>
          <cell r="Q2">
            <v>47</v>
          </cell>
          <cell r="R2">
            <v>24</v>
          </cell>
          <cell r="S2">
            <v>128</v>
          </cell>
          <cell r="T2">
            <v>195</v>
          </cell>
          <cell r="U2">
            <v>79</v>
          </cell>
          <cell r="W2">
            <v>39</v>
          </cell>
          <cell r="Y2">
            <v>30</v>
          </cell>
          <cell r="AA2">
            <v>122</v>
          </cell>
          <cell r="AC2">
            <v>24</v>
          </cell>
          <cell r="AD2">
            <v>600</v>
          </cell>
          <cell r="AE2">
            <v>578</v>
          </cell>
        </row>
        <row r="3">
          <cell r="C3" t="str">
            <v>MODELE</v>
          </cell>
          <cell r="D3" t="str">
            <v>SEGMENT MGE</v>
          </cell>
          <cell r="E3" t="str">
            <v>SEGMENT PSA</v>
          </cell>
          <cell r="F3" t="str">
            <v>Janvier</v>
          </cell>
          <cell r="G3" t="str">
            <v>1/00</v>
          </cell>
          <cell r="H3" t="str">
            <v>Février</v>
          </cell>
          <cell r="I3" t="str">
            <v>2/00</v>
          </cell>
          <cell r="J3" t="str">
            <v>Mars</v>
          </cell>
          <cell r="K3" t="str">
            <v>3/00</v>
          </cell>
          <cell r="L3" t="str">
            <v>Avril</v>
          </cell>
          <cell r="M3" t="str">
            <v>4/00</v>
          </cell>
          <cell r="N3" t="str">
            <v>Mai</v>
          </cell>
          <cell r="O3" t="str">
            <v>5/00</v>
          </cell>
          <cell r="P3" t="str">
            <v>Juin</v>
          </cell>
          <cell r="Q3" t="str">
            <v>6/00</v>
          </cell>
          <cell r="R3" t="str">
            <v>Juillet</v>
          </cell>
          <cell r="S3" t="str">
            <v>7/00</v>
          </cell>
          <cell r="T3" t="str">
            <v>Août</v>
          </cell>
          <cell r="U3" t="str">
            <v>8/00</v>
          </cell>
          <cell r="V3" t="str">
            <v>Septembre</v>
          </cell>
          <cell r="W3" t="str">
            <v>9/00</v>
          </cell>
          <cell r="X3" t="str">
            <v>Octobre</v>
          </cell>
          <cell r="Y3" t="str">
            <v>10/00</v>
          </cell>
          <cell r="Z3" t="str">
            <v>Novembre</v>
          </cell>
          <cell r="AA3" t="str">
            <v>11-00</v>
          </cell>
          <cell r="AB3" t="str">
            <v>Décembre</v>
          </cell>
          <cell r="AC3" t="str">
            <v>12/00</v>
          </cell>
          <cell r="AD3" t="str">
            <v>Total 2001</v>
          </cell>
          <cell r="AE3" t="str">
            <v>Total 2000</v>
          </cell>
        </row>
        <row r="4">
          <cell r="C4" t="str">
            <v>A2</v>
          </cell>
          <cell r="D4" t="str">
            <v>B</v>
          </cell>
          <cell r="E4" t="str">
            <v>B2</v>
          </cell>
          <cell r="N4">
            <v>5</v>
          </cell>
          <cell r="P4">
            <v>4</v>
          </cell>
          <cell r="R4">
            <v>4</v>
          </cell>
          <cell r="T4">
            <v>1</v>
          </cell>
          <cell r="AD4">
            <v>14</v>
          </cell>
          <cell r="AE4">
            <v>0</v>
          </cell>
        </row>
        <row r="5">
          <cell r="C5" t="str">
            <v>MODELE</v>
          </cell>
          <cell r="D5" t="str">
            <v>SEGMENT MGE</v>
          </cell>
          <cell r="E5" t="str">
            <v>SEGMENT PSA</v>
          </cell>
          <cell r="F5" t="str">
            <v>Janvier</v>
          </cell>
          <cell r="G5" t="str">
            <v>1/00</v>
          </cell>
          <cell r="H5" t="str">
            <v>Février</v>
          </cell>
          <cell r="I5" t="str">
            <v>2/00</v>
          </cell>
          <cell r="J5" t="str">
            <v>Mars</v>
          </cell>
          <cell r="K5" t="str">
            <v>3/00</v>
          </cell>
          <cell r="L5" t="str">
            <v>Avril</v>
          </cell>
          <cell r="M5" t="str">
            <v>4/00</v>
          </cell>
          <cell r="N5" t="str">
            <v>Mai</v>
          </cell>
          <cell r="O5" t="str">
            <v>5/00</v>
          </cell>
          <cell r="P5" t="str">
            <v>Juin</v>
          </cell>
          <cell r="Q5" t="str">
            <v>6/00</v>
          </cell>
          <cell r="R5" t="str">
            <v>Juillet</v>
          </cell>
          <cell r="S5" t="str">
            <v>7/00</v>
          </cell>
          <cell r="T5" t="str">
            <v>Août</v>
          </cell>
          <cell r="U5" t="str">
            <v>8/00</v>
          </cell>
          <cell r="V5" t="str">
            <v>Septembre</v>
          </cell>
          <cell r="W5" t="str">
            <v>9/00</v>
          </cell>
          <cell r="X5" t="str">
            <v>Octobre</v>
          </cell>
          <cell r="Y5" t="str">
            <v>10/00</v>
          </cell>
          <cell r="Z5" t="str">
            <v>Novembre</v>
          </cell>
          <cell r="AA5" t="str">
            <v>11-00</v>
          </cell>
          <cell r="AB5" t="str">
            <v>Décembre</v>
          </cell>
          <cell r="AC5" t="str">
            <v>12/00</v>
          </cell>
          <cell r="AD5" t="str">
            <v>Total 2001</v>
          </cell>
          <cell r="AE5" t="str">
            <v>Total 2000</v>
          </cell>
        </row>
        <row r="6">
          <cell r="C6" t="str">
            <v>MATIZ</v>
          </cell>
          <cell r="D6" t="str">
            <v>B</v>
          </cell>
          <cell r="E6" t="str">
            <v>B1</v>
          </cell>
          <cell r="F6">
            <v>44</v>
          </cell>
          <cell r="G6">
            <v>112</v>
          </cell>
          <cell r="H6">
            <v>286</v>
          </cell>
          <cell r="I6">
            <v>80</v>
          </cell>
          <cell r="J6">
            <v>236</v>
          </cell>
          <cell r="K6">
            <v>418</v>
          </cell>
          <cell r="L6">
            <v>172</v>
          </cell>
          <cell r="M6">
            <v>361</v>
          </cell>
          <cell r="N6">
            <v>178</v>
          </cell>
          <cell r="O6">
            <v>426</v>
          </cell>
          <cell r="P6">
            <v>215</v>
          </cell>
          <cell r="Q6">
            <v>20</v>
          </cell>
          <cell r="R6">
            <v>319</v>
          </cell>
          <cell r="S6">
            <v>396</v>
          </cell>
          <cell r="T6">
            <v>406</v>
          </cell>
          <cell r="U6">
            <v>229</v>
          </cell>
          <cell r="W6">
            <v>201</v>
          </cell>
          <cell r="Y6">
            <v>288</v>
          </cell>
          <cell r="AA6">
            <v>215</v>
          </cell>
          <cell r="AC6">
            <v>92</v>
          </cell>
          <cell r="AD6">
            <v>1856</v>
          </cell>
          <cell r="AE6">
            <v>2042</v>
          </cell>
        </row>
        <row r="7">
          <cell r="C7" t="str">
            <v>MODELE</v>
          </cell>
          <cell r="D7" t="str">
            <v>SEGMENT MGE</v>
          </cell>
          <cell r="E7" t="str">
            <v>SEGMENT PSA</v>
          </cell>
          <cell r="F7" t="str">
            <v>Janvier</v>
          </cell>
          <cell r="G7" t="str">
            <v>1/00</v>
          </cell>
          <cell r="H7" t="str">
            <v>Février</v>
          </cell>
          <cell r="I7" t="str">
            <v>2/00</v>
          </cell>
          <cell r="J7" t="str">
            <v>Mars</v>
          </cell>
          <cell r="K7" t="str">
            <v>3/00</v>
          </cell>
          <cell r="L7" t="str">
            <v>Avril</v>
          </cell>
          <cell r="M7" t="str">
            <v>4/00</v>
          </cell>
          <cell r="N7" t="str">
            <v>Mai</v>
          </cell>
          <cell r="O7" t="str">
            <v>5/00</v>
          </cell>
          <cell r="P7" t="str">
            <v>Juin</v>
          </cell>
          <cell r="Q7" t="str">
            <v>6/00</v>
          </cell>
          <cell r="R7" t="str">
            <v>Juillet</v>
          </cell>
          <cell r="S7" t="str">
            <v>7/00</v>
          </cell>
          <cell r="T7" t="str">
            <v>Août</v>
          </cell>
          <cell r="U7" t="str">
            <v>8/00</v>
          </cell>
          <cell r="V7" t="str">
            <v>Septembre</v>
          </cell>
          <cell r="W7" t="str">
            <v>9/00</v>
          </cell>
          <cell r="X7" t="str">
            <v>Octobre</v>
          </cell>
          <cell r="Y7" t="str">
            <v>10/00</v>
          </cell>
          <cell r="Z7" t="str">
            <v>Novembre</v>
          </cell>
          <cell r="AA7" t="str">
            <v>11-00</v>
          </cell>
          <cell r="AB7" t="str">
            <v>Décembre</v>
          </cell>
          <cell r="AC7" t="str">
            <v>12/00</v>
          </cell>
          <cell r="AD7" t="str">
            <v>Total 2001</v>
          </cell>
          <cell r="AE7" t="str">
            <v>Total 2000</v>
          </cell>
        </row>
        <row r="8">
          <cell r="C8" t="str">
            <v>SEICENTO</v>
          </cell>
          <cell r="D8" t="str">
            <v>B</v>
          </cell>
          <cell r="E8" t="str">
            <v>B1</v>
          </cell>
          <cell r="F8">
            <v>73</v>
          </cell>
          <cell r="G8">
            <v>90</v>
          </cell>
          <cell r="H8">
            <v>95</v>
          </cell>
          <cell r="I8">
            <v>83</v>
          </cell>
          <cell r="J8">
            <v>134</v>
          </cell>
          <cell r="K8">
            <v>85</v>
          </cell>
          <cell r="L8">
            <v>106</v>
          </cell>
          <cell r="M8">
            <v>101</v>
          </cell>
          <cell r="N8">
            <v>94</v>
          </cell>
          <cell r="O8">
            <v>116</v>
          </cell>
          <cell r="P8">
            <v>79</v>
          </cell>
          <cell r="Q8">
            <v>123</v>
          </cell>
          <cell r="R8">
            <v>65</v>
          </cell>
          <cell r="S8">
            <v>87</v>
          </cell>
          <cell r="T8">
            <v>115</v>
          </cell>
          <cell r="U8">
            <v>145</v>
          </cell>
          <cell r="W8">
            <v>132</v>
          </cell>
          <cell r="Y8">
            <v>117</v>
          </cell>
          <cell r="AA8">
            <v>71</v>
          </cell>
          <cell r="AC8">
            <v>92</v>
          </cell>
          <cell r="AD8">
            <v>761</v>
          </cell>
          <cell r="AE8">
            <v>830</v>
          </cell>
        </row>
        <row r="9">
          <cell r="C9" t="str">
            <v>PUNTO</v>
          </cell>
          <cell r="D9" t="str">
            <v>B</v>
          </cell>
          <cell r="E9" t="str">
            <v>B2</v>
          </cell>
          <cell r="F9">
            <v>260</v>
          </cell>
          <cell r="G9">
            <v>313</v>
          </cell>
          <cell r="H9">
            <v>211</v>
          </cell>
          <cell r="I9">
            <v>354</v>
          </cell>
          <cell r="J9">
            <v>385</v>
          </cell>
          <cell r="K9">
            <v>422</v>
          </cell>
          <cell r="L9">
            <v>334</v>
          </cell>
          <cell r="M9">
            <v>361</v>
          </cell>
          <cell r="N9">
            <v>355</v>
          </cell>
          <cell r="O9">
            <v>358</v>
          </cell>
          <cell r="P9">
            <v>371</v>
          </cell>
          <cell r="Q9">
            <v>325</v>
          </cell>
          <cell r="R9">
            <v>237</v>
          </cell>
          <cell r="S9">
            <v>343</v>
          </cell>
          <cell r="T9">
            <v>201</v>
          </cell>
          <cell r="U9">
            <v>362</v>
          </cell>
          <cell r="W9">
            <v>429</v>
          </cell>
          <cell r="Y9">
            <v>413</v>
          </cell>
          <cell r="AA9">
            <v>305</v>
          </cell>
          <cell r="AC9">
            <v>212</v>
          </cell>
          <cell r="AD9">
            <v>2354</v>
          </cell>
          <cell r="AE9">
            <v>2838</v>
          </cell>
        </row>
        <row r="10">
          <cell r="C10" t="str">
            <v>UNO</v>
          </cell>
          <cell r="D10" t="str">
            <v>B</v>
          </cell>
          <cell r="E10" t="str">
            <v>B1</v>
          </cell>
          <cell r="F10">
            <v>1</v>
          </cell>
          <cell r="G10">
            <v>5</v>
          </cell>
          <cell r="H10">
            <v>3</v>
          </cell>
          <cell r="I10">
            <v>6</v>
          </cell>
          <cell r="J10">
            <v>1</v>
          </cell>
          <cell r="K10">
            <v>13</v>
          </cell>
          <cell r="L10">
            <v>2</v>
          </cell>
          <cell r="M10">
            <v>11</v>
          </cell>
          <cell r="N10">
            <v>1</v>
          </cell>
          <cell r="O10">
            <v>8</v>
          </cell>
          <cell r="P10">
            <v>9</v>
          </cell>
          <cell r="Q10">
            <v>15</v>
          </cell>
          <cell r="R10">
            <v>7</v>
          </cell>
          <cell r="S10">
            <v>7</v>
          </cell>
          <cell r="T10">
            <v>4</v>
          </cell>
          <cell r="U10">
            <v>11</v>
          </cell>
          <cell r="W10">
            <v>5</v>
          </cell>
          <cell r="Y10">
            <v>2</v>
          </cell>
          <cell r="AA10">
            <v>2</v>
          </cell>
          <cell r="AC10">
            <v>1</v>
          </cell>
          <cell r="AD10">
            <v>28</v>
          </cell>
          <cell r="AE10">
            <v>76</v>
          </cell>
        </row>
        <row r="11">
          <cell r="C11" t="str">
            <v>MODELE</v>
          </cell>
          <cell r="D11" t="str">
            <v>SEGMENT MGE</v>
          </cell>
          <cell r="E11" t="str">
            <v>SEGMENT PSA</v>
          </cell>
          <cell r="F11" t="str">
            <v>Janvier</v>
          </cell>
          <cell r="G11" t="str">
            <v>1/00</v>
          </cell>
          <cell r="H11" t="str">
            <v>Février</v>
          </cell>
          <cell r="I11" t="str">
            <v>2/00</v>
          </cell>
          <cell r="J11" t="str">
            <v>Mars</v>
          </cell>
          <cell r="K11" t="str">
            <v>3/00</v>
          </cell>
          <cell r="L11" t="str">
            <v>Avril</v>
          </cell>
          <cell r="M11" t="str">
            <v>4/00</v>
          </cell>
          <cell r="N11" t="str">
            <v>Mai</v>
          </cell>
          <cell r="O11" t="str">
            <v>5/00</v>
          </cell>
          <cell r="P11" t="str">
            <v>Juin</v>
          </cell>
          <cell r="Q11" t="str">
            <v>6/00</v>
          </cell>
          <cell r="R11" t="str">
            <v>Juillet</v>
          </cell>
          <cell r="S11" t="str">
            <v>7/00</v>
          </cell>
          <cell r="T11" t="str">
            <v>Août</v>
          </cell>
          <cell r="U11" t="str">
            <v>8/00</v>
          </cell>
          <cell r="V11" t="str">
            <v>Septembre</v>
          </cell>
          <cell r="W11" t="str">
            <v>9/00</v>
          </cell>
          <cell r="X11" t="str">
            <v>Octobre</v>
          </cell>
          <cell r="Y11" t="str">
            <v>10/00</v>
          </cell>
          <cell r="Z11" t="str">
            <v>Novembre</v>
          </cell>
          <cell r="AA11" t="str">
            <v>11-00</v>
          </cell>
          <cell r="AB11" t="str">
            <v>Décembre</v>
          </cell>
          <cell r="AC11" t="str">
            <v>12/00</v>
          </cell>
          <cell r="AD11" t="str">
            <v>Total 2001</v>
          </cell>
          <cell r="AE11" t="str">
            <v>Total 2000</v>
          </cell>
        </row>
        <row r="12">
          <cell r="C12" t="str">
            <v>FIESTA</v>
          </cell>
          <cell r="D12" t="str">
            <v>B</v>
          </cell>
          <cell r="E12" t="str">
            <v>B2</v>
          </cell>
          <cell r="F12">
            <v>25</v>
          </cell>
          <cell r="G12">
            <v>34</v>
          </cell>
          <cell r="H12">
            <v>18</v>
          </cell>
          <cell r="I12">
            <v>25</v>
          </cell>
          <cell r="J12">
            <v>15</v>
          </cell>
          <cell r="K12">
            <v>39</v>
          </cell>
          <cell r="L12">
            <v>13</v>
          </cell>
          <cell r="M12">
            <v>51</v>
          </cell>
          <cell r="N12">
            <v>11</v>
          </cell>
          <cell r="O12">
            <v>52</v>
          </cell>
          <cell r="P12">
            <v>14</v>
          </cell>
          <cell r="Q12">
            <v>38</v>
          </cell>
          <cell r="R12">
            <v>11</v>
          </cell>
          <cell r="S12">
            <v>37</v>
          </cell>
          <cell r="T12">
            <v>7</v>
          </cell>
          <cell r="U12">
            <v>34</v>
          </cell>
          <cell r="W12">
            <v>28</v>
          </cell>
          <cell r="Y12">
            <v>16</v>
          </cell>
          <cell r="AA12">
            <v>29</v>
          </cell>
          <cell r="AC12">
            <v>34</v>
          </cell>
          <cell r="AD12">
            <v>114</v>
          </cell>
          <cell r="AE12">
            <v>310</v>
          </cell>
        </row>
        <row r="13">
          <cell r="C13" t="str">
            <v>KA</v>
          </cell>
          <cell r="D13" t="str">
            <v>B</v>
          </cell>
          <cell r="E13" t="str">
            <v>B1</v>
          </cell>
          <cell r="F13">
            <v>10</v>
          </cell>
          <cell r="G13">
            <v>26</v>
          </cell>
          <cell r="H13">
            <v>10</v>
          </cell>
          <cell r="I13">
            <v>43</v>
          </cell>
          <cell r="J13">
            <v>12</v>
          </cell>
          <cell r="K13">
            <v>33</v>
          </cell>
          <cell r="L13">
            <v>8</v>
          </cell>
          <cell r="M13">
            <v>30</v>
          </cell>
          <cell r="N13">
            <v>10</v>
          </cell>
          <cell r="O13">
            <v>23</v>
          </cell>
          <cell r="P13">
            <v>15</v>
          </cell>
          <cell r="Q13">
            <v>20</v>
          </cell>
          <cell r="R13">
            <v>8</v>
          </cell>
          <cell r="S13">
            <v>21</v>
          </cell>
          <cell r="T13">
            <v>3</v>
          </cell>
          <cell r="U13">
            <v>22</v>
          </cell>
          <cell r="W13">
            <v>14</v>
          </cell>
          <cell r="Y13">
            <v>8</v>
          </cell>
          <cell r="AA13">
            <v>17</v>
          </cell>
          <cell r="AC13">
            <v>20</v>
          </cell>
          <cell r="AD13">
            <v>76</v>
          </cell>
          <cell r="AE13">
            <v>218</v>
          </cell>
        </row>
        <row r="14">
          <cell r="C14" t="str">
            <v>LOGO</v>
          </cell>
          <cell r="D14" t="str">
            <v>B</v>
          </cell>
          <cell r="E14" t="str">
            <v>B1</v>
          </cell>
          <cell r="F14">
            <v>1</v>
          </cell>
          <cell r="G14">
            <v>3</v>
          </cell>
          <cell r="H14">
            <v>4</v>
          </cell>
          <cell r="I14">
            <v>9</v>
          </cell>
          <cell r="J14">
            <v>5</v>
          </cell>
          <cell r="K14">
            <v>4</v>
          </cell>
          <cell r="L14">
            <v>4</v>
          </cell>
          <cell r="M14">
            <v>13</v>
          </cell>
          <cell r="N14">
            <v>8</v>
          </cell>
          <cell r="O14">
            <v>10</v>
          </cell>
          <cell r="P14">
            <v>1</v>
          </cell>
          <cell r="Q14">
            <v>4</v>
          </cell>
          <cell r="R14">
            <v>3</v>
          </cell>
          <cell r="S14">
            <v>8</v>
          </cell>
          <cell r="T14">
            <v>0</v>
          </cell>
          <cell r="U14">
            <v>6</v>
          </cell>
          <cell r="V14">
            <v>0</v>
          </cell>
          <cell r="W14">
            <v>3</v>
          </cell>
          <cell r="X14">
            <v>0</v>
          </cell>
          <cell r="Y14">
            <v>3</v>
          </cell>
          <cell r="Z14">
            <v>0</v>
          </cell>
          <cell r="AA14">
            <v>3</v>
          </cell>
          <cell r="AB14">
            <v>0</v>
          </cell>
          <cell r="AC14">
            <v>2</v>
          </cell>
          <cell r="AD14">
            <v>26</v>
          </cell>
          <cell r="AE14">
            <v>57</v>
          </cell>
        </row>
        <row r="15">
          <cell r="C15" t="str">
            <v>MODELE</v>
          </cell>
          <cell r="D15" t="str">
            <v>SEGMENT MGE</v>
          </cell>
          <cell r="E15" t="str">
            <v>SEGMENT PSA</v>
          </cell>
          <cell r="F15" t="str">
            <v>Janvier</v>
          </cell>
          <cell r="G15" t="str">
            <v>1/00</v>
          </cell>
          <cell r="H15" t="str">
            <v>Février</v>
          </cell>
          <cell r="I15" t="str">
            <v>2/00</v>
          </cell>
          <cell r="J15" t="str">
            <v>Mars</v>
          </cell>
          <cell r="K15" t="str">
            <v>3/00</v>
          </cell>
          <cell r="L15" t="str">
            <v>Avril</v>
          </cell>
          <cell r="M15" t="str">
            <v>4/00</v>
          </cell>
          <cell r="N15" t="str">
            <v>Mai</v>
          </cell>
          <cell r="O15" t="str">
            <v>5/00</v>
          </cell>
          <cell r="P15" t="str">
            <v>Juin</v>
          </cell>
          <cell r="Q15" t="str">
            <v>6/00</v>
          </cell>
          <cell r="R15" t="str">
            <v>Juillet</v>
          </cell>
          <cell r="S15" t="str">
            <v>7/00</v>
          </cell>
          <cell r="T15" t="str">
            <v>Août</v>
          </cell>
          <cell r="U15" t="str">
            <v>8/00</v>
          </cell>
          <cell r="V15" t="str">
            <v>Septembre</v>
          </cell>
          <cell r="W15" t="str">
            <v>9/00</v>
          </cell>
          <cell r="X15" t="str">
            <v>Octobre</v>
          </cell>
          <cell r="Y15" t="str">
            <v>10/00</v>
          </cell>
          <cell r="Z15" t="str">
            <v>Novembre</v>
          </cell>
          <cell r="AA15" t="str">
            <v>11-00</v>
          </cell>
          <cell r="AB15" t="str">
            <v>Décembre</v>
          </cell>
          <cell r="AC15" t="str">
            <v>12/00</v>
          </cell>
          <cell r="AD15" t="str">
            <v>Total 2001</v>
          </cell>
          <cell r="AE15" t="str">
            <v>Total 2000</v>
          </cell>
        </row>
        <row r="16">
          <cell r="C16" t="str">
            <v>ATOS</v>
          </cell>
          <cell r="D16" t="str">
            <v>B</v>
          </cell>
          <cell r="E16" t="str">
            <v>B2</v>
          </cell>
          <cell r="F16">
            <v>9</v>
          </cell>
          <cell r="G16">
            <v>1</v>
          </cell>
          <cell r="H16">
            <v>15</v>
          </cell>
          <cell r="I16">
            <v>4</v>
          </cell>
          <cell r="J16">
            <v>16</v>
          </cell>
          <cell r="K16">
            <v>5</v>
          </cell>
          <cell r="L16">
            <v>16</v>
          </cell>
          <cell r="M16">
            <v>3</v>
          </cell>
          <cell r="N16">
            <v>9</v>
          </cell>
          <cell r="O16">
            <v>0</v>
          </cell>
          <cell r="P16">
            <v>39</v>
          </cell>
          <cell r="Q16">
            <v>1</v>
          </cell>
          <cell r="R16">
            <v>17</v>
          </cell>
          <cell r="S16">
            <v>0</v>
          </cell>
          <cell r="T16">
            <v>47</v>
          </cell>
          <cell r="U16">
            <v>0</v>
          </cell>
          <cell r="W16">
            <v>7</v>
          </cell>
          <cell r="Y16">
            <v>8</v>
          </cell>
          <cell r="AA16">
            <v>15</v>
          </cell>
          <cell r="AC16">
            <v>30</v>
          </cell>
          <cell r="AD16">
            <v>168</v>
          </cell>
          <cell r="AE16">
            <v>14</v>
          </cell>
        </row>
        <row r="17">
          <cell r="C17" t="str">
            <v>MODELE</v>
          </cell>
          <cell r="D17" t="str">
            <v>SEGMENT MGE</v>
          </cell>
          <cell r="E17" t="str">
            <v>SEGMENT PSA</v>
          </cell>
          <cell r="F17" t="str">
            <v>Janvier</v>
          </cell>
          <cell r="G17" t="str">
            <v>1/00</v>
          </cell>
          <cell r="H17" t="str">
            <v>Février</v>
          </cell>
          <cell r="I17" t="str">
            <v>2/00</v>
          </cell>
          <cell r="J17" t="str">
            <v>Mars</v>
          </cell>
          <cell r="K17" t="str">
            <v>3/00</v>
          </cell>
          <cell r="L17" t="str">
            <v>Avril</v>
          </cell>
          <cell r="M17" t="str">
            <v>4/00</v>
          </cell>
          <cell r="N17" t="str">
            <v>Mai</v>
          </cell>
          <cell r="O17" t="str">
            <v>5/00</v>
          </cell>
          <cell r="P17" t="str">
            <v>Juin</v>
          </cell>
          <cell r="Q17" t="str">
            <v>6/00</v>
          </cell>
          <cell r="R17" t="str">
            <v>Juillet</v>
          </cell>
          <cell r="S17" t="str">
            <v>7/00</v>
          </cell>
          <cell r="T17" t="str">
            <v>Août</v>
          </cell>
          <cell r="U17" t="str">
            <v>8/00</v>
          </cell>
          <cell r="V17" t="str">
            <v>Septembre</v>
          </cell>
          <cell r="W17" t="str">
            <v>9/00</v>
          </cell>
          <cell r="X17" t="str">
            <v>Octobre</v>
          </cell>
          <cell r="Y17" t="str">
            <v>10/00</v>
          </cell>
          <cell r="Z17" t="str">
            <v>Novembre</v>
          </cell>
          <cell r="AA17" t="str">
            <v>11-00</v>
          </cell>
          <cell r="AB17" t="str">
            <v>Décembre</v>
          </cell>
          <cell r="AC17" t="str">
            <v>12/00</v>
          </cell>
          <cell r="AD17" t="str">
            <v>Total 2001</v>
          </cell>
          <cell r="AE17" t="str">
            <v>Total 2000</v>
          </cell>
        </row>
        <row r="18">
          <cell r="C18" t="str">
            <v>PRIDE</v>
          </cell>
          <cell r="D18" t="str">
            <v>B</v>
          </cell>
          <cell r="E18" t="str">
            <v>B2</v>
          </cell>
          <cell r="F18">
            <v>5</v>
          </cell>
          <cell r="G18">
            <v>30</v>
          </cell>
          <cell r="H18">
            <v>2</v>
          </cell>
          <cell r="I18">
            <v>46</v>
          </cell>
          <cell r="J18">
            <v>2</v>
          </cell>
          <cell r="K18">
            <v>79</v>
          </cell>
          <cell r="L18">
            <v>1</v>
          </cell>
          <cell r="M18">
            <v>36</v>
          </cell>
          <cell r="N18">
            <v>0</v>
          </cell>
          <cell r="O18">
            <v>58</v>
          </cell>
          <cell r="P18">
            <v>0</v>
          </cell>
          <cell r="Q18">
            <v>28</v>
          </cell>
          <cell r="R18">
            <v>3</v>
          </cell>
          <cell r="S18">
            <v>29</v>
          </cell>
          <cell r="T18">
            <v>5</v>
          </cell>
          <cell r="U18">
            <v>26</v>
          </cell>
          <cell r="W18">
            <v>27</v>
          </cell>
          <cell r="Y18">
            <v>21</v>
          </cell>
          <cell r="AA18">
            <v>9</v>
          </cell>
          <cell r="AC18">
            <v>15</v>
          </cell>
          <cell r="AD18">
            <v>18</v>
          </cell>
          <cell r="AE18">
            <v>332</v>
          </cell>
        </row>
        <row r="19">
          <cell r="C19" t="str">
            <v>MODELE</v>
          </cell>
          <cell r="D19" t="str">
            <v>SEGMENT MGE</v>
          </cell>
          <cell r="E19" t="str">
            <v>SEGMENT PSA</v>
          </cell>
          <cell r="F19" t="str">
            <v>Janvier</v>
          </cell>
          <cell r="G19" t="str">
            <v>1/00</v>
          </cell>
          <cell r="H19" t="str">
            <v>Février</v>
          </cell>
          <cell r="I19" t="str">
            <v>2/00</v>
          </cell>
          <cell r="J19" t="str">
            <v>Mars</v>
          </cell>
          <cell r="K19" t="str">
            <v>3/00</v>
          </cell>
          <cell r="L19" t="str">
            <v>Avril</v>
          </cell>
          <cell r="M19" t="str">
            <v>4/00</v>
          </cell>
          <cell r="N19" t="str">
            <v>Mai</v>
          </cell>
          <cell r="O19" t="str">
            <v>5/00</v>
          </cell>
          <cell r="P19" t="str">
            <v>Juin</v>
          </cell>
          <cell r="Q19" t="str">
            <v>6/00</v>
          </cell>
          <cell r="R19" t="str">
            <v>Juillet</v>
          </cell>
          <cell r="S19" t="str">
            <v>7/00</v>
          </cell>
          <cell r="T19" t="str">
            <v>Août</v>
          </cell>
          <cell r="U19" t="str">
            <v>8/00</v>
          </cell>
          <cell r="V19" t="str">
            <v>Septembre</v>
          </cell>
          <cell r="W19" t="str">
            <v>9/00</v>
          </cell>
          <cell r="X19" t="str">
            <v>Octobre</v>
          </cell>
          <cell r="Y19" t="str">
            <v>10/00</v>
          </cell>
          <cell r="Z19" t="str">
            <v>Novembre</v>
          </cell>
          <cell r="AA19" t="str">
            <v>11-00</v>
          </cell>
          <cell r="AB19" t="str">
            <v>Décembre</v>
          </cell>
          <cell r="AC19" t="str">
            <v>12/00</v>
          </cell>
          <cell r="AD19" t="str">
            <v>Total 2001</v>
          </cell>
          <cell r="AE19" t="str">
            <v>Total 2000</v>
          </cell>
        </row>
        <row r="20">
          <cell r="C20" t="str">
            <v>Y</v>
          </cell>
          <cell r="D20" t="str">
            <v>B</v>
          </cell>
          <cell r="E20" t="str">
            <v>B2</v>
          </cell>
          <cell r="F20">
            <v>5</v>
          </cell>
          <cell r="G20">
            <v>3</v>
          </cell>
          <cell r="H20">
            <v>5</v>
          </cell>
          <cell r="I20">
            <v>2</v>
          </cell>
          <cell r="J20">
            <v>5</v>
          </cell>
          <cell r="K20">
            <v>4</v>
          </cell>
          <cell r="L20">
            <v>5</v>
          </cell>
          <cell r="M20">
            <v>5</v>
          </cell>
          <cell r="N20">
            <v>0</v>
          </cell>
          <cell r="O20">
            <v>3</v>
          </cell>
          <cell r="P20">
            <v>4</v>
          </cell>
          <cell r="Q20">
            <v>2</v>
          </cell>
          <cell r="R20">
            <v>2</v>
          </cell>
          <cell r="S20">
            <v>1</v>
          </cell>
          <cell r="T20">
            <v>2</v>
          </cell>
          <cell r="U20">
            <v>4</v>
          </cell>
          <cell r="W20">
            <v>4</v>
          </cell>
          <cell r="Y20">
            <v>1</v>
          </cell>
          <cell r="AA20">
            <v>1</v>
          </cell>
          <cell r="AC20">
            <v>2</v>
          </cell>
          <cell r="AD20">
            <v>28</v>
          </cell>
          <cell r="AE20">
            <v>24</v>
          </cell>
        </row>
        <row r="21">
          <cell r="C21" t="str">
            <v>MODELE</v>
          </cell>
          <cell r="D21" t="str">
            <v>SEGMENT MGE</v>
          </cell>
          <cell r="E21" t="str">
            <v>SEGMENT PSA</v>
          </cell>
          <cell r="F21" t="str">
            <v>Janvier</v>
          </cell>
          <cell r="G21" t="str">
            <v>1/00</v>
          </cell>
          <cell r="H21" t="str">
            <v>Février</v>
          </cell>
          <cell r="I21" t="str">
            <v>2/00</v>
          </cell>
          <cell r="J21" t="str">
            <v>Mars</v>
          </cell>
          <cell r="K21" t="str">
            <v>3/00</v>
          </cell>
          <cell r="L21" t="str">
            <v>Avril</v>
          </cell>
          <cell r="M21" t="str">
            <v>4/00</v>
          </cell>
          <cell r="N21" t="str">
            <v>Mai</v>
          </cell>
          <cell r="O21" t="str">
            <v>5/00</v>
          </cell>
          <cell r="P21" t="str">
            <v>Juin</v>
          </cell>
          <cell r="Q21" t="str">
            <v>6/00</v>
          </cell>
          <cell r="R21" t="str">
            <v>Juillet</v>
          </cell>
          <cell r="S21" t="str">
            <v>7/00</v>
          </cell>
          <cell r="T21" t="str">
            <v>Août</v>
          </cell>
          <cell r="U21" t="str">
            <v>8/00</v>
          </cell>
          <cell r="V21" t="str">
            <v>Septembre</v>
          </cell>
          <cell r="W21" t="str">
            <v>9/00</v>
          </cell>
          <cell r="X21" t="str">
            <v>Octobre</v>
          </cell>
          <cell r="Y21" t="str">
            <v>10/00</v>
          </cell>
          <cell r="Z21" t="str">
            <v>Novembre</v>
          </cell>
          <cell r="AA21" t="str">
            <v>11-00</v>
          </cell>
          <cell r="AB21" t="str">
            <v>Décembre</v>
          </cell>
          <cell r="AC21" t="str">
            <v>12/00</v>
          </cell>
          <cell r="AD21" t="str">
            <v>Total 2001</v>
          </cell>
          <cell r="AE21" t="str">
            <v>Total 2000</v>
          </cell>
        </row>
        <row r="22">
          <cell r="C22" t="str">
            <v>MICRA</v>
          </cell>
          <cell r="D22" t="str">
            <v>B</v>
          </cell>
          <cell r="E22" t="str">
            <v>B2</v>
          </cell>
          <cell r="F22">
            <v>18</v>
          </cell>
          <cell r="G22">
            <v>13</v>
          </cell>
          <cell r="H22">
            <v>28</v>
          </cell>
          <cell r="I22">
            <v>13</v>
          </cell>
          <cell r="J22">
            <v>18</v>
          </cell>
          <cell r="K22">
            <v>29</v>
          </cell>
          <cell r="L22">
            <v>26</v>
          </cell>
          <cell r="M22">
            <v>31</v>
          </cell>
          <cell r="N22">
            <v>30</v>
          </cell>
          <cell r="O22">
            <v>34</v>
          </cell>
          <cell r="P22">
            <v>15</v>
          </cell>
          <cell r="Q22">
            <v>31</v>
          </cell>
          <cell r="R22">
            <v>32</v>
          </cell>
          <cell r="S22">
            <v>24</v>
          </cell>
          <cell r="T22">
            <v>14</v>
          </cell>
          <cell r="U22">
            <v>19</v>
          </cell>
          <cell r="W22">
            <v>13</v>
          </cell>
          <cell r="Y22">
            <v>43</v>
          </cell>
          <cell r="AA22">
            <v>37</v>
          </cell>
          <cell r="AC22">
            <v>22</v>
          </cell>
          <cell r="AD22">
            <v>181</v>
          </cell>
          <cell r="AE22">
            <v>194</v>
          </cell>
        </row>
        <row r="23">
          <cell r="C23" t="str">
            <v>MODELE</v>
          </cell>
          <cell r="D23" t="str">
            <v>SEGMENT MGE</v>
          </cell>
          <cell r="E23" t="str">
            <v>SEGMENT PSA</v>
          </cell>
          <cell r="F23" t="str">
            <v>Janvier</v>
          </cell>
          <cell r="G23" t="str">
            <v>1/00</v>
          </cell>
          <cell r="H23" t="str">
            <v>Février</v>
          </cell>
          <cell r="I23" t="str">
            <v>2/00</v>
          </cell>
          <cell r="J23" t="str">
            <v>Mars</v>
          </cell>
          <cell r="K23" t="str">
            <v>3/00</v>
          </cell>
          <cell r="L23" t="str">
            <v>Avril</v>
          </cell>
          <cell r="M23" t="str">
            <v>4/00</v>
          </cell>
          <cell r="N23" t="str">
            <v>Mai</v>
          </cell>
          <cell r="O23" t="str">
            <v>5/00</v>
          </cell>
          <cell r="P23" t="str">
            <v>Juin</v>
          </cell>
          <cell r="Q23" t="str">
            <v>6/00</v>
          </cell>
          <cell r="R23" t="str">
            <v>Juillet</v>
          </cell>
          <cell r="S23" t="str">
            <v>7/00</v>
          </cell>
          <cell r="T23" t="str">
            <v>Août</v>
          </cell>
          <cell r="U23" t="str">
            <v>8/00</v>
          </cell>
          <cell r="V23" t="str">
            <v>Septembre</v>
          </cell>
          <cell r="W23" t="str">
            <v>9/00</v>
          </cell>
          <cell r="X23" t="str">
            <v>Octobre</v>
          </cell>
          <cell r="Y23" t="str">
            <v>10/00</v>
          </cell>
          <cell r="Z23" t="str">
            <v>Novembre</v>
          </cell>
          <cell r="AA23" t="str">
            <v>11-00</v>
          </cell>
          <cell r="AB23" t="str">
            <v>Décembre</v>
          </cell>
          <cell r="AC23" t="str">
            <v>12/00</v>
          </cell>
          <cell r="AD23" t="str">
            <v>Total 2001</v>
          </cell>
          <cell r="AE23" t="str">
            <v>Total 2000</v>
          </cell>
        </row>
        <row r="24">
          <cell r="C24" t="str">
            <v>AGILA</v>
          </cell>
          <cell r="D24" t="str">
            <v>B</v>
          </cell>
          <cell r="E24" t="str">
            <v>B2</v>
          </cell>
          <cell r="F24">
            <v>24</v>
          </cell>
          <cell r="H24">
            <v>68</v>
          </cell>
          <cell r="J24">
            <v>77</v>
          </cell>
          <cell r="L24">
            <v>24</v>
          </cell>
          <cell r="M24">
            <v>1</v>
          </cell>
          <cell r="N24">
            <v>21</v>
          </cell>
          <cell r="O24">
            <v>89</v>
          </cell>
          <cell r="P24">
            <v>31</v>
          </cell>
          <cell r="Q24">
            <v>60</v>
          </cell>
          <cell r="R24">
            <v>16</v>
          </cell>
          <cell r="S24">
            <v>53</v>
          </cell>
          <cell r="T24">
            <v>15</v>
          </cell>
          <cell r="U24">
            <v>44</v>
          </cell>
          <cell r="W24">
            <v>70</v>
          </cell>
          <cell r="Y24">
            <v>75</v>
          </cell>
          <cell r="AA24">
            <v>64</v>
          </cell>
          <cell r="AC24">
            <v>40</v>
          </cell>
          <cell r="AD24">
            <v>276</v>
          </cell>
          <cell r="AE24">
            <v>247</v>
          </cell>
        </row>
        <row r="25">
          <cell r="C25" t="str">
            <v>CORSA</v>
          </cell>
          <cell r="D25" t="str">
            <v>B</v>
          </cell>
          <cell r="E25" t="str">
            <v>B2</v>
          </cell>
          <cell r="F25">
            <v>109</v>
          </cell>
          <cell r="G25">
            <v>140</v>
          </cell>
          <cell r="H25">
            <v>256</v>
          </cell>
          <cell r="I25">
            <v>155</v>
          </cell>
          <cell r="J25">
            <v>456</v>
          </cell>
          <cell r="K25">
            <v>203</v>
          </cell>
          <cell r="L25">
            <v>371</v>
          </cell>
          <cell r="M25">
            <v>198</v>
          </cell>
          <cell r="N25">
            <v>310</v>
          </cell>
          <cell r="O25">
            <v>221</v>
          </cell>
          <cell r="P25">
            <v>354</v>
          </cell>
          <cell r="Q25">
            <v>186</v>
          </cell>
          <cell r="R25">
            <v>393</v>
          </cell>
          <cell r="S25">
            <v>154</v>
          </cell>
          <cell r="T25">
            <v>477</v>
          </cell>
          <cell r="U25">
            <v>136</v>
          </cell>
          <cell r="W25">
            <v>138</v>
          </cell>
          <cell r="Y25">
            <v>125</v>
          </cell>
          <cell r="AA25">
            <v>170</v>
          </cell>
          <cell r="AC25">
            <v>150</v>
          </cell>
          <cell r="AD25">
            <v>2726</v>
          </cell>
          <cell r="AE25">
            <v>1393</v>
          </cell>
        </row>
        <row r="26">
          <cell r="C26" t="str">
            <v>COMBO TOUR</v>
          </cell>
          <cell r="D26" t="str">
            <v>B</v>
          </cell>
          <cell r="E26" t="str">
            <v>B2</v>
          </cell>
          <cell r="F26">
            <v>3</v>
          </cell>
          <cell r="G26">
            <v>1</v>
          </cell>
          <cell r="H26">
            <v>3</v>
          </cell>
          <cell r="I26">
            <v>0</v>
          </cell>
          <cell r="J26">
            <v>0</v>
          </cell>
          <cell r="K26">
            <v>0</v>
          </cell>
          <cell r="L26">
            <v>0</v>
          </cell>
          <cell r="M26">
            <v>3</v>
          </cell>
          <cell r="N26">
            <v>0</v>
          </cell>
          <cell r="O26">
            <v>0</v>
          </cell>
          <cell r="P26">
            <v>0</v>
          </cell>
          <cell r="Q26">
            <v>0</v>
          </cell>
          <cell r="R26">
            <v>0</v>
          </cell>
          <cell r="S26">
            <v>10</v>
          </cell>
          <cell r="T26">
            <v>0</v>
          </cell>
          <cell r="U26">
            <v>7</v>
          </cell>
          <cell r="W26">
            <v>0</v>
          </cell>
          <cell r="Y26">
            <v>0</v>
          </cell>
          <cell r="AA26">
            <v>0</v>
          </cell>
          <cell r="AC26">
            <v>0</v>
          </cell>
          <cell r="AD26">
            <v>6</v>
          </cell>
          <cell r="AE26">
            <v>21</v>
          </cell>
        </row>
        <row r="27">
          <cell r="C27">
            <v>106</v>
          </cell>
          <cell r="D27" t="str">
            <v>B</v>
          </cell>
          <cell r="E27" t="str">
            <v>B1</v>
          </cell>
          <cell r="F27">
            <v>0</v>
          </cell>
          <cell r="G27">
            <v>20</v>
          </cell>
          <cell r="H27">
            <v>0</v>
          </cell>
          <cell r="I27">
            <v>19</v>
          </cell>
          <cell r="J27">
            <v>0</v>
          </cell>
          <cell r="K27">
            <v>31</v>
          </cell>
          <cell r="L27">
            <v>0</v>
          </cell>
          <cell r="M27">
            <v>38</v>
          </cell>
          <cell r="N27">
            <v>0</v>
          </cell>
          <cell r="O27">
            <v>24</v>
          </cell>
          <cell r="P27">
            <v>0</v>
          </cell>
          <cell r="Q27">
            <v>13</v>
          </cell>
          <cell r="R27">
            <v>0</v>
          </cell>
          <cell r="S27">
            <v>13</v>
          </cell>
          <cell r="T27">
            <v>0</v>
          </cell>
          <cell r="U27">
            <v>2</v>
          </cell>
          <cell r="W27">
            <v>1</v>
          </cell>
          <cell r="Y27">
            <v>0</v>
          </cell>
          <cell r="AA27">
            <v>1</v>
          </cell>
          <cell r="AC27">
            <v>0</v>
          </cell>
          <cell r="AD27">
            <v>0</v>
          </cell>
          <cell r="AE27">
            <v>160</v>
          </cell>
        </row>
        <row r="28">
          <cell r="C28" t="str">
            <v>MODELE</v>
          </cell>
          <cell r="D28" t="str">
            <v>SEGMENT MGE</v>
          </cell>
          <cell r="E28" t="str">
            <v>SEGMENT PSA</v>
          </cell>
          <cell r="F28" t="str">
            <v>Janvier</v>
          </cell>
          <cell r="G28" t="str">
            <v>1/00</v>
          </cell>
          <cell r="H28" t="str">
            <v>Février</v>
          </cell>
          <cell r="I28" t="str">
            <v>2/00</v>
          </cell>
          <cell r="J28" t="str">
            <v>Mars</v>
          </cell>
          <cell r="K28" t="str">
            <v>3/00</v>
          </cell>
          <cell r="L28" t="str">
            <v>Avril</v>
          </cell>
          <cell r="M28" t="str">
            <v>4/00</v>
          </cell>
          <cell r="N28" t="str">
            <v>Mai</v>
          </cell>
          <cell r="O28" t="str">
            <v>5/00</v>
          </cell>
          <cell r="P28" t="str">
            <v>Juin</v>
          </cell>
          <cell r="Q28" t="str">
            <v>6/00</v>
          </cell>
          <cell r="R28" t="str">
            <v>Juillet</v>
          </cell>
          <cell r="S28" t="str">
            <v>7/00</v>
          </cell>
          <cell r="T28" t="str">
            <v>Août</v>
          </cell>
          <cell r="U28" t="str">
            <v>8/00</v>
          </cell>
          <cell r="V28" t="str">
            <v>Septembre</v>
          </cell>
          <cell r="W28" t="str">
            <v>9/00</v>
          </cell>
          <cell r="X28" t="str">
            <v>Octobre</v>
          </cell>
          <cell r="Y28" t="str">
            <v>10/00</v>
          </cell>
          <cell r="Z28" t="str">
            <v>Novembre</v>
          </cell>
          <cell r="AA28" t="str">
            <v>11-00</v>
          </cell>
          <cell r="AB28" t="str">
            <v>Décembre</v>
          </cell>
          <cell r="AC28" t="str">
            <v>12/00</v>
          </cell>
          <cell r="AD28" t="str">
            <v>Total 2001</v>
          </cell>
          <cell r="AE28" t="str">
            <v>Total 2000</v>
          </cell>
        </row>
        <row r="29">
          <cell r="C29">
            <v>206</v>
          </cell>
          <cell r="D29" t="str">
            <v>B</v>
          </cell>
          <cell r="E29" t="str">
            <v>B2</v>
          </cell>
          <cell r="F29">
            <v>277</v>
          </cell>
          <cell r="G29">
            <v>198</v>
          </cell>
          <cell r="H29">
            <v>392</v>
          </cell>
          <cell r="I29">
            <v>398</v>
          </cell>
          <cell r="J29">
            <v>508</v>
          </cell>
          <cell r="K29">
            <v>713</v>
          </cell>
          <cell r="L29">
            <v>726</v>
          </cell>
          <cell r="M29">
            <v>489</v>
          </cell>
          <cell r="N29">
            <v>619</v>
          </cell>
          <cell r="O29">
            <v>371</v>
          </cell>
          <cell r="P29">
            <v>576</v>
          </cell>
          <cell r="Q29">
            <v>453</v>
          </cell>
          <cell r="R29">
            <v>440</v>
          </cell>
          <cell r="S29">
            <v>306</v>
          </cell>
          <cell r="T29">
            <v>341</v>
          </cell>
          <cell r="U29">
            <v>257</v>
          </cell>
          <cell r="W29">
            <v>381</v>
          </cell>
          <cell r="Y29">
            <v>537</v>
          </cell>
          <cell r="AA29">
            <v>599</v>
          </cell>
          <cell r="AC29">
            <v>476</v>
          </cell>
          <cell r="AD29">
            <v>3879</v>
          </cell>
          <cell r="AE29">
            <v>3185</v>
          </cell>
        </row>
        <row r="30">
          <cell r="C30" t="str">
            <v>MODELE</v>
          </cell>
          <cell r="D30" t="str">
            <v>SEGMENT MGE</v>
          </cell>
          <cell r="E30" t="str">
            <v>SEGMENT PSA</v>
          </cell>
          <cell r="F30" t="str">
            <v>Janvier</v>
          </cell>
          <cell r="G30" t="str">
            <v>1/00</v>
          </cell>
          <cell r="H30" t="str">
            <v>Février</v>
          </cell>
          <cell r="I30" t="str">
            <v>2/00</v>
          </cell>
          <cell r="J30" t="str">
            <v>Mars</v>
          </cell>
          <cell r="K30" t="str">
            <v>3/00</v>
          </cell>
          <cell r="L30" t="str">
            <v>Avril</v>
          </cell>
          <cell r="M30" t="str">
            <v>4/00</v>
          </cell>
          <cell r="N30" t="str">
            <v>Mai</v>
          </cell>
          <cell r="O30" t="str">
            <v>5/00</v>
          </cell>
          <cell r="P30" t="str">
            <v>Juin</v>
          </cell>
          <cell r="Q30" t="str">
            <v>6/00</v>
          </cell>
          <cell r="R30" t="str">
            <v>Juillet</v>
          </cell>
          <cell r="S30" t="str">
            <v>7/00</v>
          </cell>
          <cell r="T30" t="str">
            <v>Août</v>
          </cell>
          <cell r="U30" t="str">
            <v>8/00</v>
          </cell>
          <cell r="V30" t="str">
            <v>Septembre</v>
          </cell>
          <cell r="W30" t="str">
            <v>9/00</v>
          </cell>
          <cell r="X30" t="str">
            <v>Octobre</v>
          </cell>
          <cell r="Y30" t="str">
            <v>10/00</v>
          </cell>
          <cell r="Z30" t="str">
            <v>Novembre</v>
          </cell>
          <cell r="AA30" t="str">
            <v>11-00</v>
          </cell>
          <cell r="AB30" t="str">
            <v>Décembre</v>
          </cell>
          <cell r="AC30" t="str">
            <v>12/00</v>
          </cell>
          <cell r="AD30" t="str">
            <v>Total 2001</v>
          </cell>
          <cell r="AE30" t="str">
            <v>Total 2000</v>
          </cell>
        </row>
        <row r="31">
          <cell r="C31" t="str">
            <v>CLIO</v>
          </cell>
          <cell r="D31" t="str">
            <v>B</v>
          </cell>
          <cell r="E31" t="str">
            <v>B2</v>
          </cell>
          <cell r="F31">
            <v>239</v>
          </cell>
          <cell r="G31">
            <v>95</v>
          </cell>
          <cell r="H31">
            <v>186</v>
          </cell>
          <cell r="I31">
            <v>105</v>
          </cell>
          <cell r="J31">
            <v>192</v>
          </cell>
          <cell r="K31">
            <v>242</v>
          </cell>
          <cell r="L31">
            <v>182</v>
          </cell>
          <cell r="M31">
            <v>224</v>
          </cell>
          <cell r="N31">
            <v>119</v>
          </cell>
          <cell r="O31">
            <v>275</v>
          </cell>
          <cell r="P31">
            <v>133</v>
          </cell>
          <cell r="Q31">
            <v>250</v>
          </cell>
          <cell r="R31">
            <v>198</v>
          </cell>
          <cell r="S31">
            <v>287</v>
          </cell>
          <cell r="T31">
            <v>224</v>
          </cell>
          <cell r="U31">
            <v>244</v>
          </cell>
          <cell r="W31">
            <v>186</v>
          </cell>
          <cell r="Y31">
            <v>284</v>
          </cell>
          <cell r="AA31">
            <v>345</v>
          </cell>
          <cell r="AC31">
            <v>309</v>
          </cell>
          <cell r="AD31">
            <v>1473</v>
          </cell>
          <cell r="AE31">
            <v>1722</v>
          </cell>
        </row>
        <row r="32">
          <cell r="C32" t="str">
            <v>THALIA</v>
          </cell>
          <cell r="D32" t="str">
            <v>B</v>
          </cell>
          <cell r="E32" t="str">
            <v>B2</v>
          </cell>
          <cell r="F32">
            <v>129</v>
          </cell>
          <cell r="H32">
            <v>278</v>
          </cell>
          <cell r="J32">
            <v>334</v>
          </cell>
          <cell r="L32">
            <v>1186</v>
          </cell>
          <cell r="N32">
            <v>1251</v>
          </cell>
          <cell r="P32">
            <v>708</v>
          </cell>
          <cell r="R32">
            <v>627</v>
          </cell>
          <cell r="T32">
            <v>358</v>
          </cell>
          <cell r="AD32">
            <v>4871</v>
          </cell>
          <cell r="AE32">
            <v>0</v>
          </cell>
        </row>
        <row r="33">
          <cell r="C33" t="str">
            <v>TWINGO</v>
          </cell>
          <cell r="D33" t="str">
            <v>B</v>
          </cell>
          <cell r="E33" t="str">
            <v>B1</v>
          </cell>
          <cell r="F33">
            <v>129</v>
          </cell>
          <cell r="G33">
            <v>156</v>
          </cell>
          <cell r="H33">
            <v>108</v>
          </cell>
          <cell r="I33">
            <v>92</v>
          </cell>
          <cell r="J33">
            <v>118</v>
          </cell>
          <cell r="K33">
            <v>152</v>
          </cell>
          <cell r="L33">
            <v>116</v>
          </cell>
          <cell r="M33">
            <v>209</v>
          </cell>
          <cell r="N33">
            <v>144</v>
          </cell>
          <cell r="O33">
            <v>200</v>
          </cell>
          <cell r="P33">
            <v>116</v>
          </cell>
          <cell r="Q33">
            <v>158</v>
          </cell>
          <cell r="R33">
            <v>116</v>
          </cell>
          <cell r="S33">
            <v>159</v>
          </cell>
          <cell r="T33">
            <v>157</v>
          </cell>
          <cell r="U33">
            <v>127</v>
          </cell>
          <cell r="W33">
            <v>34</v>
          </cell>
          <cell r="Y33">
            <v>102</v>
          </cell>
          <cell r="AA33">
            <v>160</v>
          </cell>
          <cell r="AC33">
            <v>70</v>
          </cell>
          <cell r="AD33">
            <v>1004</v>
          </cell>
          <cell r="AE33">
            <v>1253</v>
          </cell>
        </row>
        <row r="34">
          <cell r="C34" t="str">
            <v>MODELE</v>
          </cell>
          <cell r="D34" t="str">
            <v>SEGMENT MGE</v>
          </cell>
          <cell r="E34" t="str">
            <v>SEGMENT PSA</v>
          </cell>
          <cell r="F34" t="str">
            <v>Janvier</v>
          </cell>
          <cell r="G34" t="str">
            <v>1/00</v>
          </cell>
          <cell r="H34" t="str">
            <v>Février</v>
          </cell>
          <cell r="I34" t="str">
            <v>2/00</v>
          </cell>
          <cell r="J34" t="str">
            <v>Mars</v>
          </cell>
          <cell r="K34" t="str">
            <v>3/00</v>
          </cell>
          <cell r="L34" t="str">
            <v>Avril</v>
          </cell>
          <cell r="M34" t="str">
            <v>4/00</v>
          </cell>
          <cell r="N34" t="str">
            <v>Mai</v>
          </cell>
          <cell r="O34" t="str">
            <v>5/00</v>
          </cell>
          <cell r="P34" t="str">
            <v>Juin</v>
          </cell>
          <cell r="Q34" t="str">
            <v>6/00</v>
          </cell>
          <cell r="R34" t="str">
            <v>Juillet</v>
          </cell>
          <cell r="S34" t="str">
            <v>7/00</v>
          </cell>
          <cell r="T34" t="str">
            <v>Août</v>
          </cell>
          <cell r="U34" t="str">
            <v>8/00</v>
          </cell>
          <cell r="V34" t="str">
            <v>Septembre</v>
          </cell>
          <cell r="W34" t="str">
            <v>9/00</v>
          </cell>
          <cell r="X34" t="str">
            <v>Octobre</v>
          </cell>
          <cell r="Y34" t="str">
            <v>10/00</v>
          </cell>
          <cell r="Z34" t="str">
            <v>Novembre</v>
          </cell>
          <cell r="AA34" t="str">
            <v>11-00</v>
          </cell>
          <cell r="AB34" t="str">
            <v>Décembre</v>
          </cell>
          <cell r="AC34" t="str">
            <v>12/00</v>
          </cell>
          <cell r="AD34" t="str">
            <v>Total 2001</v>
          </cell>
          <cell r="AE34" t="str">
            <v>Total 2000</v>
          </cell>
        </row>
        <row r="35">
          <cell r="C35" t="str">
            <v>IBIZA</v>
          </cell>
          <cell r="D35" t="str">
            <v>B</v>
          </cell>
          <cell r="E35" t="str">
            <v>B2</v>
          </cell>
          <cell r="F35">
            <v>41</v>
          </cell>
          <cell r="G35">
            <v>44</v>
          </cell>
          <cell r="H35">
            <v>26</v>
          </cell>
          <cell r="I35">
            <v>51</v>
          </cell>
          <cell r="J35">
            <v>21</v>
          </cell>
          <cell r="K35">
            <v>40</v>
          </cell>
          <cell r="L35">
            <v>26</v>
          </cell>
          <cell r="M35">
            <v>53</v>
          </cell>
          <cell r="N35">
            <v>55</v>
          </cell>
          <cell r="O35">
            <v>65</v>
          </cell>
          <cell r="P35">
            <v>38</v>
          </cell>
          <cell r="Q35">
            <v>53</v>
          </cell>
          <cell r="R35">
            <v>38</v>
          </cell>
          <cell r="S35">
            <v>33</v>
          </cell>
          <cell r="T35">
            <v>46</v>
          </cell>
          <cell r="U35">
            <v>43</v>
          </cell>
          <cell r="W35">
            <v>40</v>
          </cell>
          <cell r="Y35">
            <v>58</v>
          </cell>
          <cell r="AA35">
            <v>45</v>
          </cell>
          <cell r="AC35">
            <v>59</v>
          </cell>
          <cell r="AD35">
            <v>291</v>
          </cell>
          <cell r="AE35">
            <v>382</v>
          </cell>
        </row>
        <row r="36">
          <cell r="C36" t="str">
            <v>AROSA</v>
          </cell>
          <cell r="D36" t="str">
            <v>B</v>
          </cell>
          <cell r="E36" t="str">
            <v>B1</v>
          </cell>
          <cell r="F36">
            <v>0</v>
          </cell>
          <cell r="G36">
            <v>6</v>
          </cell>
          <cell r="H36">
            <v>0</v>
          </cell>
          <cell r="I36">
            <v>6</v>
          </cell>
          <cell r="J36">
            <v>0</v>
          </cell>
          <cell r="K36">
            <v>1</v>
          </cell>
          <cell r="L36">
            <v>0</v>
          </cell>
          <cell r="M36">
            <v>0</v>
          </cell>
          <cell r="N36">
            <v>0</v>
          </cell>
          <cell r="O36">
            <v>0</v>
          </cell>
          <cell r="P36">
            <v>0</v>
          </cell>
          <cell r="Q36">
            <v>0</v>
          </cell>
          <cell r="R36">
            <v>0</v>
          </cell>
          <cell r="S36">
            <v>0</v>
          </cell>
          <cell r="T36">
            <v>0</v>
          </cell>
          <cell r="U36">
            <v>0</v>
          </cell>
          <cell r="W36">
            <v>0</v>
          </cell>
          <cell r="Y36">
            <v>0</v>
          </cell>
          <cell r="AA36">
            <v>0</v>
          </cell>
          <cell r="AC36">
            <v>0</v>
          </cell>
          <cell r="AD36">
            <v>0</v>
          </cell>
          <cell r="AE36">
            <v>13</v>
          </cell>
        </row>
        <row r="37">
          <cell r="C37" t="str">
            <v>MODELE</v>
          </cell>
          <cell r="D37" t="str">
            <v>SEGMENT MGE</v>
          </cell>
          <cell r="E37" t="str">
            <v>SEGMENT PSA</v>
          </cell>
          <cell r="F37" t="str">
            <v>Janvier</v>
          </cell>
          <cell r="G37" t="str">
            <v>1/00</v>
          </cell>
          <cell r="H37" t="str">
            <v>Février</v>
          </cell>
          <cell r="I37" t="str">
            <v>2/00</v>
          </cell>
          <cell r="J37" t="str">
            <v>Mars</v>
          </cell>
          <cell r="K37" t="str">
            <v>3/00</v>
          </cell>
          <cell r="L37" t="str">
            <v>Avril</v>
          </cell>
          <cell r="M37" t="str">
            <v>4/00</v>
          </cell>
          <cell r="N37" t="str">
            <v>Mai</v>
          </cell>
          <cell r="O37" t="str">
            <v>5/00</v>
          </cell>
          <cell r="P37" t="str">
            <v>Juin</v>
          </cell>
          <cell r="Q37" t="str">
            <v>6/00</v>
          </cell>
          <cell r="R37" t="str">
            <v>Juillet</v>
          </cell>
          <cell r="S37" t="str">
            <v>7/00</v>
          </cell>
          <cell r="T37" t="str">
            <v>Août</v>
          </cell>
          <cell r="U37" t="str">
            <v>8/00</v>
          </cell>
          <cell r="V37" t="str">
            <v>Septembre</v>
          </cell>
          <cell r="W37" t="str">
            <v>9/00</v>
          </cell>
          <cell r="X37" t="str">
            <v>Octobre</v>
          </cell>
          <cell r="Y37" t="str">
            <v>10/00</v>
          </cell>
          <cell r="Z37" t="str">
            <v>Novembre</v>
          </cell>
          <cell r="AA37" t="str">
            <v>11-00</v>
          </cell>
          <cell r="AB37" t="str">
            <v>Décembre</v>
          </cell>
          <cell r="AC37" t="str">
            <v>12/00</v>
          </cell>
          <cell r="AD37" t="str">
            <v>Total 2001</v>
          </cell>
          <cell r="AE37" t="str">
            <v>Total 2000</v>
          </cell>
        </row>
        <row r="38">
          <cell r="C38" t="str">
            <v>FABIA</v>
          </cell>
          <cell r="D38" t="str">
            <v>B</v>
          </cell>
          <cell r="E38" t="str">
            <v>B2</v>
          </cell>
          <cell r="F38">
            <v>214</v>
          </cell>
          <cell r="H38">
            <v>238</v>
          </cell>
          <cell r="J38">
            <v>385</v>
          </cell>
          <cell r="K38">
            <v>23</v>
          </cell>
          <cell r="L38">
            <v>429</v>
          </cell>
          <cell r="M38">
            <v>89</v>
          </cell>
          <cell r="N38">
            <v>351</v>
          </cell>
          <cell r="O38">
            <v>111</v>
          </cell>
          <cell r="P38">
            <v>438</v>
          </cell>
          <cell r="Q38">
            <v>281</v>
          </cell>
          <cell r="R38">
            <v>291</v>
          </cell>
          <cell r="S38">
            <v>335</v>
          </cell>
          <cell r="T38">
            <v>341</v>
          </cell>
          <cell r="U38">
            <v>318</v>
          </cell>
          <cell r="W38">
            <v>278</v>
          </cell>
          <cell r="Y38">
            <v>338</v>
          </cell>
          <cell r="AA38">
            <v>332</v>
          </cell>
          <cell r="AC38">
            <v>339</v>
          </cell>
          <cell r="AD38">
            <v>2687</v>
          </cell>
          <cell r="AE38">
            <v>1157</v>
          </cell>
        </row>
        <row r="39">
          <cell r="C39" t="str">
            <v>FELICIA</v>
          </cell>
          <cell r="D39" t="str">
            <v>M1-B</v>
          </cell>
          <cell r="E39" t="str">
            <v>B2</v>
          </cell>
          <cell r="F39">
            <v>354</v>
          </cell>
          <cell r="G39">
            <v>211</v>
          </cell>
          <cell r="H39">
            <v>258</v>
          </cell>
          <cell r="I39">
            <v>342</v>
          </cell>
          <cell r="J39">
            <v>224</v>
          </cell>
          <cell r="K39">
            <v>443</v>
          </cell>
          <cell r="L39">
            <v>202</v>
          </cell>
          <cell r="M39">
            <v>382</v>
          </cell>
          <cell r="N39">
            <v>313</v>
          </cell>
          <cell r="O39">
            <v>323</v>
          </cell>
          <cell r="P39">
            <v>202</v>
          </cell>
          <cell r="Q39">
            <v>215</v>
          </cell>
          <cell r="R39">
            <v>259</v>
          </cell>
          <cell r="S39">
            <v>184</v>
          </cell>
          <cell r="T39">
            <v>184</v>
          </cell>
          <cell r="U39">
            <v>265</v>
          </cell>
          <cell r="W39">
            <v>195</v>
          </cell>
          <cell r="Y39">
            <v>240</v>
          </cell>
          <cell r="AA39">
            <v>311</v>
          </cell>
          <cell r="AC39">
            <v>289</v>
          </cell>
          <cell r="AD39">
            <v>1996</v>
          </cell>
          <cell r="AE39">
            <v>2365</v>
          </cell>
        </row>
        <row r="40">
          <cell r="C40" t="str">
            <v>MODELE</v>
          </cell>
          <cell r="D40" t="str">
            <v>SEGMENT MGE</v>
          </cell>
          <cell r="E40" t="str">
            <v>SEGMENT PSA</v>
          </cell>
          <cell r="F40" t="str">
            <v>Janvier</v>
          </cell>
          <cell r="G40" t="str">
            <v>1/00</v>
          </cell>
          <cell r="H40" t="str">
            <v>Février</v>
          </cell>
          <cell r="I40" t="str">
            <v>2/00</v>
          </cell>
          <cell r="J40" t="str">
            <v>Mars</v>
          </cell>
          <cell r="K40" t="str">
            <v>3/00</v>
          </cell>
          <cell r="L40" t="str">
            <v>Avril</v>
          </cell>
          <cell r="M40" t="str">
            <v>4/00</v>
          </cell>
          <cell r="N40" t="str">
            <v>Mai</v>
          </cell>
          <cell r="O40" t="str">
            <v>5/00</v>
          </cell>
          <cell r="P40" t="str">
            <v>Juin</v>
          </cell>
          <cell r="Q40" t="str">
            <v>6/00</v>
          </cell>
          <cell r="R40" t="str">
            <v>Juillet</v>
          </cell>
          <cell r="S40" t="str">
            <v>7/00</v>
          </cell>
          <cell r="T40" t="str">
            <v>Août</v>
          </cell>
          <cell r="U40" t="str">
            <v>8/00</v>
          </cell>
          <cell r="V40" t="str">
            <v>Septembre</v>
          </cell>
          <cell r="W40" t="str">
            <v>9/00</v>
          </cell>
          <cell r="X40" t="str">
            <v>Octobre</v>
          </cell>
          <cell r="Y40" t="str">
            <v>10/00</v>
          </cell>
          <cell r="Z40" t="str">
            <v>Novembre</v>
          </cell>
          <cell r="AA40" t="str">
            <v>11-00</v>
          </cell>
          <cell r="AB40" t="str">
            <v>Décembre</v>
          </cell>
          <cell r="AC40" t="str">
            <v>12/00</v>
          </cell>
          <cell r="AD40" t="str">
            <v>Total 2001</v>
          </cell>
          <cell r="AE40" t="str">
            <v>Total 2000</v>
          </cell>
        </row>
        <row r="41">
          <cell r="C41" t="str">
            <v>SWIFT</v>
          </cell>
          <cell r="D41" t="str">
            <v>-</v>
          </cell>
          <cell r="E41" t="str">
            <v>B1</v>
          </cell>
          <cell r="F41">
            <v>683</v>
          </cell>
          <cell r="G41">
            <v>991</v>
          </cell>
          <cell r="H41">
            <v>2766</v>
          </cell>
          <cell r="I41">
            <v>2129</v>
          </cell>
          <cell r="J41">
            <v>1180</v>
          </cell>
          <cell r="K41">
            <v>1682</v>
          </cell>
          <cell r="L41">
            <v>1232</v>
          </cell>
          <cell r="M41">
            <v>1605</v>
          </cell>
          <cell r="N41">
            <v>1111</v>
          </cell>
          <cell r="O41">
            <v>1646</v>
          </cell>
          <cell r="P41">
            <v>1087</v>
          </cell>
          <cell r="Q41">
            <v>1014</v>
          </cell>
          <cell r="R41">
            <v>1341</v>
          </cell>
          <cell r="S41">
            <v>1362</v>
          </cell>
          <cell r="T41">
            <v>1786</v>
          </cell>
          <cell r="U41">
            <v>1239</v>
          </cell>
          <cell r="W41">
            <v>1848</v>
          </cell>
          <cell r="Y41">
            <v>1634</v>
          </cell>
          <cell r="AA41">
            <v>1553</v>
          </cell>
          <cell r="AC41">
            <v>1314</v>
          </cell>
          <cell r="AD41">
            <v>11186</v>
          </cell>
          <cell r="AE41">
            <v>11668</v>
          </cell>
        </row>
        <row r="42">
          <cell r="C42" t="str">
            <v>SWIFT SEDAN</v>
          </cell>
          <cell r="D42" t="str">
            <v>-</v>
          </cell>
          <cell r="E42" t="str">
            <v>B2</v>
          </cell>
          <cell r="F42">
            <v>27</v>
          </cell>
          <cell r="G42">
            <v>478</v>
          </cell>
          <cell r="H42">
            <v>587</v>
          </cell>
          <cell r="I42">
            <v>390</v>
          </cell>
          <cell r="J42">
            <v>718</v>
          </cell>
          <cell r="K42">
            <v>429</v>
          </cell>
          <cell r="L42">
            <v>424</v>
          </cell>
          <cell r="M42">
            <v>313</v>
          </cell>
          <cell r="N42">
            <v>1404</v>
          </cell>
          <cell r="O42">
            <v>290</v>
          </cell>
          <cell r="P42">
            <v>416</v>
          </cell>
          <cell r="Q42">
            <v>620</v>
          </cell>
          <cell r="R42">
            <v>248</v>
          </cell>
          <cell r="S42">
            <v>661</v>
          </cell>
          <cell r="T42">
            <v>211</v>
          </cell>
          <cell r="U42">
            <v>373</v>
          </cell>
          <cell r="W42">
            <v>644</v>
          </cell>
          <cell r="Y42">
            <v>666</v>
          </cell>
          <cell r="AA42">
            <v>692</v>
          </cell>
          <cell r="AC42">
            <v>213</v>
          </cell>
          <cell r="AD42">
            <v>4035</v>
          </cell>
          <cell r="AE42">
            <v>3554</v>
          </cell>
        </row>
        <row r="43">
          <cell r="C43" t="str">
            <v>BALENO</v>
          </cell>
          <cell r="D43" t="str">
            <v>-</v>
          </cell>
          <cell r="E43" t="str">
            <v>B2</v>
          </cell>
          <cell r="F43">
            <v>1</v>
          </cell>
          <cell r="G43">
            <v>17</v>
          </cell>
          <cell r="H43">
            <v>12</v>
          </cell>
          <cell r="I43">
            <v>5</v>
          </cell>
          <cell r="J43">
            <v>7</v>
          </cell>
          <cell r="K43">
            <v>16</v>
          </cell>
          <cell r="L43">
            <v>1</v>
          </cell>
          <cell r="M43">
            <v>4</v>
          </cell>
          <cell r="N43">
            <v>0</v>
          </cell>
          <cell r="O43">
            <v>5</v>
          </cell>
          <cell r="P43">
            <v>2</v>
          </cell>
          <cell r="Q43">
            <v>2</v>
          </cell>
          <cell r="R43">
            <v>0</v>
          </cell>
          <cell r="S43">
            <v>6</v>
          </cell>
          <cell r="T43">
            <v>1</v>
          </cell>
          <cell r="U43">
            <v>3</v>
          </cell>
          <cell r="W43">
            <v>3</v>
          </cell>
          <cell r="Y43">
            <v>2</v>
          </cell>
          <cell r="AA43">
            <v>37</v>
          </cell>
          <cell r="AC43">
            <v>3</v>
          </cell>
          <cell r="AD43">
            <v>24</v>
          </cell>
          <cell r="AE43">
            <v>58</v>
          </cell>
        </row>
        <row r="44">
          <cell r="C44" t="str">
            <v>WAGON R+</v>
          </cell>
          <cell r="D44" t="str">
            <v>-</v>
          </cell>
          <cell r="E44" t="str">
            <v>B2</v>
          </cell>
          <cell r="F44">
            <v>241</v>
          </cell>
          <cell r="G44">
            <v>0</v>
          </cell>
          <cell r="H44">
            <v>658</v>
          </cell>
          <cell r="I44">
            <v>0</v>
          </cell>
          <cell r="J44">
            <v>515</v>
          </cell>
          <cell r="K44">
            <v>677</v>
          </cell>
          <cell r="L44">
            <v>346</v>
          </cell>
          <cell r="M44">
            <v>406</v>
          </cell>
          <cell r="N44">
            <v>299</v>
          </cell>
          <cell r="O44">
            <v>368</v>
          </cell>
          <cell r="P44">
            <v>438</v>
          </cell>
          <cell r="Q44">
            <v>374</v>
          </cell>
          <cell r="R44">
            <v>674</v>
          </cell>
          <cell r="S44">
            <v>365</v>
          </cell>
          <cell r="T44">
            <v>812</v>
          </cell>
          <cell r="U44">
            <v>274</v>
          </cell>
          <cell r="W44">
            <v>281</v>
          </cell>
          <cell r="Y44">
            <v>385</v>
          </cell>
          <cell r="AA44">
            <v>337</v>
          </cell>
          <cell r="AC44">
            <v>165</v>
          </cell>
          <cell r="AD44">
            <v>3983</v>
          </cell>
          <cell r="AE44">
            <v>2464</v>
          </cell>
        </row>
        <row r="45">
          <cell r="C45" t="str">
            <v>MODELE</v>
          </cell>
          <cell r="D45" t="str">
            <v>SEGMENT MGE</v>
          </cell>
          <cell r="E45" t="str">
            <v>SEGMENT PSA</v>
          </cell>
          <cell r="F45" t="str">
            <v>Janvier</v>
          </cell>
          <cell r="G45" t="str">
            <v>1/00</v>
          </cell>
          <cell r="H45" t="str">
            <v>Février</v>
          </cell>
          <cell r="I45" t="str">
            <v>2/00</v>
          </cell>
          <cell r="J45" t="str">
            <v>Mars</v>
          </cell>
          <cell r="K45" t="str">
            <v>3/00</v>
          </cell>
          <cell r="L45" t="str">
            <v>Avril</v>
          </cell>
          <cell r="M45" t="str">
            <v>4/00</v>
          </cell>
          <cell r="N45" t="str">
            <v>Mai</v>
          </cell>
          <cell r="O45" t="str">
            <v>5/00</v>
          </cell>
          <cell r="P45" t="str">
            <v>Juin</v>
          </cell>
          <cell r="Q45" t="str">
            <v>6/00</v>
          </cell>
          <cell r="R45" t="str">
            <v>Juillet</v>
          </cell>
          <cell r="S45" t="str">
            <v>7/00</v>
          </cell>
          <cell r="T45" t="str">
            <v>Août</v>
          </cell>
          <cell r="U45" t="str">
            <v>8/00</v>
          </cell>
          <cell r="V45" t="str">
            <v>Septembre</v>
          </cell>
          <cell r="W45" t="str">
            <v>9/00</v>
          </cell>
          <cell r="X45" t="str">
            <v>Octobre</v>
          </cell>
          <cell r="Y45" t="str">
            <v>10/00</v>
          </cell>
          <cell r="Z45" t="str">
            <v>Novembre</v>
          </cell>
          <cell r="AA45" t="str">
            <v>11-00</v>
          </cell>
          <cell r="AB45" t="str">
            <v>Décembre</v>
          </cell>
          <cell r="AC45" t="str">
            <v>12/00</v>
          </cell>
          <cell r="AD45" t="str">
            <v>Total 2001</v>
          </cell>
          <cell r="AE45" t="str">
            <v>Total 2000</v>
          </cell>
        </row>
        <row r="46">
          <cell r="C46" t="str">
            <v>YARIS</v>
          </cell>
          <cell r="D46" t="str">
            <v>B</v>
          </cell>
          <cell r="E46" t="str">
            <v>B1</v>
          </cell>
          <cell r="F46">
            <v>106</v>
          </cell>
          <cell r="G46">
            <v>112</v>
          </cell>
          <cell r="H46">
            <v>121</v>
          </cell>
          <cell r="I46">
            <v>142</v>
          </cell>
          <cell r="J46">
            <v>185</v>
          </cell>
          <cell r="K46">
            <v>216</v>
          </cell>
          <cell r="L46">
            <v>195</v>
          </cell>
          <cell r="M46">
            <v>143</v>
          </cell>
          <cell r="N46">
            <v>166</v>
          </cell>
          <cell r="O46">
            <v>282</v>
          </cell>
          <cell r="P46">
            <v>223</v>
          </cell>
          <cell r="Q46">
            <v>59</v>
          </cell>
          <cell r="R46">
            <v>317</v>
          </cell>
          <cell r="S46">
            <v>225</v>
          </cell>
          <cell r="T46">
            <v>292</v>
          </cell>
          <cell r="U46">
            <v>370</v>
          </cell>
          <cell r="W46">
            <v>222</v>
          </cell>
          <cell r="Y46">
            <v>197</v>
          </cell>
          <cell r="AA46">
            <v>278</v>
          </cell>
          <cell r="AC46">
            <v>291</v>
          </cell>
          <cell r="AD46">
            <v>1605</v>
          </cell>
          <cell r="AE46">
            <v>1549</v>
          </cell>
        </row>
        <row r="47">
          <cell r="C47" t="str">
            <v>YARIS VERSO</v>
          </cell>
          <cell r="D47" t="str">
            <v>M1</v>
          </cell>
          <cell r="E47" t="str">
            <v>B2</v>
          </cell>
          <cell r="F47">
            <v>13</v>
          </cell>
          <cell r="G47">
            <v>12</v>
          </cell>
          <cell r="H47">
            <v>13</v>
          </cell>
          <cell r="I47">
            <v>10</v>
          </cell>
          <cell r="J47">
            <v>13</v>
          </cell>
          <cell r="K47">
            <v>33</v>
          </cell>
          <cell r="L47">
            <v>9</v>
          </cell>
          <cell r="M47">
            <v>35</v>
          </cell>
          <cell r="N47">
            <v>12</v>
          </cell>
          <cell r="O47">
            <v>19</v>
          </cell>
          <cell r="P47">
            <v>16</v>
          </cell>
          <cell r="Q47">
            <v>25</v>
          </cell>
          <cell r="R47">
            <v>25</v>
          </cell>
          <cell r="S47">
            <v>21</v>
          </cell>
          <cell r="T47">
            <v>22</v>
          </cell>
          <cell r="U47">
            <v>20</v>
          </cell>
          <cell r="W47">
            <v>16</v>
          </cell>
          <cell r="Y47">
            <v>18</v>
          </cell>
          <cell r="AA47">
            <v>30</v>
          </cell>
          <cell r="AC47">
            <v>15</v>
          </cell>
          <cell r="AD47">
            <v>123</v>
          </cell>
          <cell r="AE47">
            <v>175</v>
          </cell>
        </row>
        <row r="48">
          <cell r="C48" t="str">
            <v>MODELE</v>
          </cell>
          <cell r="D48" t="str">
            <v>SEGMENT MGE</v>
          </cell>
          <cell r="E48" t="str">
            <v>SEGMENT PSA</v>
          </cell>
          <cell r="F48" t="str">
            <v>Janvier</v>
          </cell>
          <cell r="G48" t="str">
            <v>1/00</v>
          </cell>
          <cell r="H48" t="str">
            <v>Février</v>
          </cell>
          <cell r="I48" t="str">
            <v>2/00</v>
          </cell>
          <cell r="J48" t="str">
            <v>Mars</v>
          </cell>
          <cell r="K48" t="str">
            <v>3/00</v>
          </cell>
          <cell r="L48" t="str">
            <v>Avril</v>
          </cell>
          <cell r="M48" t="str">
            <v>4/00</v>
          </cell>
          <cell r="N48" t="str">
            <v>Mai</v>
          </cell>
          <cell r="O48" t="str">
            <v>5/00</v>
          </cell>
          <cell r="P48" t="str">
            <v>Juin</v>
          </cell>
          <cell r="Q48" t="str">
            <v>6/00</v>
          </cell>
          <cell r="R48" t="str">
            <v>Juillet</v>
          </cell>
          <cell r="S48" t="str">
            <v>7/00</v>
          </cell>
          <cell r="T48" t="str">
            <v>Août</v>
          </cell>
          <cell r="U48" t="str">
            <v>8/00</v>
          </cell>
          <cell r="V48" t="str">
            <v>Septembre</v>
          </cell>
          <cell r="W48" t="str">
            <v>9/00</v>
          </cell>
          <cell r="X48" t="str">
            <v>Octobre</v>
          </cell>
          <cell r="Y48" t="str">
            <v>10/00</v>
          </cell>
          <cell r="Z48" t="str">
            <v>Novembre</v>
          </cell>
          <cell r="AA48" t="str">
            <v>11-00</v>
          </cell>
          <cell r="AB48" t="str">
            <v>Décembre</v>
          </cell>
          <cell r="AC48" t="str">
            <v>12/00</v>
          </cell>
          <cell r="AD48" t="str">
            <v>Total 2001</v>
          </cell>
          <cell r="AE48" t="str">
            <v>Total 2000</v>
          </cell>
        </row>
        <row r="49">
          <cell r="C49" t="str">
            <v>LUPO</v>
          </cell>
          <cell r="D49" t="str">
            <v>B</v>
          </cell>
          <cell r="E49" t="str">
            <v>B1</v>
          </cell>
          <cell r="N49">
            <v>3</v>
          </cell>
          <cell r="P49">
            <v>4</v>
          </cell>
          <cell r="R49">
            <v>3</v>
          </cell>
          <cell r="T49">
            <v>3</v>
          </cell>
          <cell r="AD49">
            <v>13</v>
          </cell>
          <cell r="AE49">
            <v>0</v>
          </cell>
        </row>
        <row r="50">
          <cell r="C50" t="str">
            <v>POLO</v>
          </cell>
          <cell r="D50" t="str">
            <v>B</v>
          </cell>
          <cell r="E50" t="str">
            <v>B2</v>
          </cell>
          <cell r="F50">
            <v>355</v>
          </cell>
          <cell r="G50">
            <v>160</v>
          </cell>
          <cell r="H50">
            <v>283</v>
          </cell>
          <cell r="I50">
            <v>216</v>
          </cell>
          <cell r="J50">
            <v>250</v>
          </cell>
          <cell r="K50">
            <v>322</v>
          </cell>
          <cell r="L50">
            <v>210</v>
          </cell>
          <cell r="M50">
            <v>212</v>
          </cell>
          <cell r="N50">
            <v>245</v>
          </cell>
          <cell r="O50">
            <v>394</v>
          </cell>
          <cell r="P50">
            <v>199</v>
          </cell>
          <cell r="Q50">
            <v>205</v>
          </cell>
          <cell r="R50">
            <v>185</v>
          </cell>
          <cell r="S50">
            <v>112</v>
          </cell>
          <cell r="T50">
            <v>125</v>
          </cell>
          <cell r="U50">
            <v>181</v>
          </cell>
          <cell r="W50">
            <v>274</v>
          </cell>
          <cell r="Y50">
            <v>313</v>
          </cell>
          <cell r="AA50">
            <v>237</v>
          </cell>
          <cell r="AC50">
            <v>534</v>
          </cell>
          <cell r="AD50">
            <v>1852</v>
          </cell>
          <cell r="AE50">
            <v>1802</v>
          </cell>
        </row>
        <row r="51">
          <cell r="C51" t="str">
            <v>B MGE</v>
          </cell>
          <cell r="F51">
            <v>3440</v>
          </cell>
          <cell r="G51">
            <v>3311</v>
          </cell>
          <cell r="H51">
            <v>7009</v>
          </cell>
          <cell r="I51">
            <v>4771</v>
          </cell>
          <cell r="J51">
            <v>6105</v>
          </cell>
          <cell r="K51">
            <v>6428</v>
          </cell>
          <cell r="L51">
            <v>6467</v>
          </cell>
          <cell r="M51">
            <v>5451</v>
          </cell>
          <cell r="N51">
            <v>7160</v>
          </cell>
          <cell r="O51">
            <v>5891</v>
          </cell>
          <cell r="P51">
            <v>5775</v>
          </cell>
          <cell r="Q51">
            <v>4622</v>
          </cell>
          <cell r="R51">
            <v>5903</v>
          </cell>
          <cell r="S51">
            <v>5367</v>
          </cell>
          <cell r="T51">
            <v>6395</v>
          </cell>
          <cell r="U51">
            <v>4840</v>
          </cell>
          <cell r="V51">
            <v>0</v>
          </cell>
          <cell r="W51">
            <v>5513</v>
          </cell>
          <cell r="X51">
            <v>0</v>
          </cell>
          <cell r="Y51">
            <v>5924</v>
          </cell>
          <cell r="Z51">
            <v>0</v>
          </cell>
          <cell r="AA51">
            <v>6017</v>
          </cell>
          <cell r="AB51">
            <v>0</v>
          </cell>
          <cell r="AC51">
            <v>4813</v>
          </cell>
          <cell r="AD51">
            <v>48254</v>
          </cell>
          <cell r="AE51">
            <v>40681</v>
          </cell>
        </row>
        <row r="52">
          <cell r="C52" t="str">
            <v>SEGMENT B MGE</v>
          </cell>
          <cell r="F52">
            <v>3440</v>
          </cell>
          <cell r="G52">
            <v>3311</v>
          </cell>
          <cell r="H52">
            <v>7009</v>
          </cell>
          <cell r="I52">
            <v>4771</v>
          </cell>
          <cell r="J52">
            <v>6105</v>
          </cell>
          <cell r="K52">
            <v>6428</v>
          </cell>
          <cell r="L52">
            <v>6467</v>
          </cell>
          <cell r="M52">
            <v>5451</v>
          </cell>
          <cell r="N52">
            <v>7160</v>
          </cell>
          <cell r="O52">
            <v>5891</v>
          </cell>
          <cell r="P52">
            <v>5775</v>
          </cell>
          <cell r="Q52">
            <v>4622</v>
          </cell>
          <cell r="R52">
            <v>5903</v>
          </cell>
          <cell r="S52">
            <v>5367</v>
          </cell>
          <cell r="T52">
            <v>6395</v>
          </cell>
          <cell r="U52">
            <v>4840</v>
          </cell>
          <cell r="W52">
            <v>5513</v>
          </cell>
          <cell r="Y52">
            <v>5924</v>
          </cell>
          <cell r="AA52">
            <v>6017</v>
          </cell>
          <cell r="AC52">
            <v>4813</v>
          </cell>
          <cell r="AD52">
            <v>48254</v>
          </cell>
          <cell r="AE52">
            <v>40681</v>
          </cell>
        </row>
        <row r="53">
          <cell r="C53" t="str">
            <v>MODELE</v>
          </cell>
          <cell r="D53" t="str">
            <v>SEGMENT MGE</v>
          </cell>
          <cell r="E53" t="str">
            <v>SEGMENT PSA</v>
          </cell>
          <cell r="F53" t="str">
            <v>Janvier</v>
          </cell>
          <cell r="G53" t="str">
            <v>1/00</v>
          </cell>
          <cell r="H53" t="str">
            <v>Février</v>
          </cell>
          <cell r="I53" t="str">
            <v>2/00</v>
          </cell>
          <cell r="J53" t="str">
            <v>Mars</v>
          </cell>
          <cell r="K53" t="str">
            <v>3/00</v>
          </cell>
          <cell r="L53" t="str">
            <v>Avril</v>
          </cell>
          <cell r="M53" t="str">
            <v>4/00</v>
          </cell>
          <cell r="N53" t="str">
            <v>Mai</v>
          </cell>
          <cell r="O53" t="str">
            <v>5/00</v>
          </cell>
          <cell r="P53" t="str">
            <v>Juin</v>
          </cell>
          <cell r="Q53" t="str">
            <v>6/00</v>
          </cell>
          <cell r="R53" t="str">
            <v>Juillet</v>
          </cell>
          <cell r="S53" t="str">
            <v>7/00</v>
          </cell>
          <cell r="T53" t="str">
            <v>Août</v>
          </cell>
          <cell r="U53" t="str">
            <v>8/00</v>
          </cell>
          <cell r="V53" t="str">
            <v>Septembre</v>
          </cell>
          <cell r="W53" t="str">
            <v>9/00</v>
          </cell>
          <cell r="X53" t="str">
            <v>Octobre</v>
          </cell>
          <cell r="Y53" t="str">
            <v>10/00</v>
          </cell>
          <cell r="Z53" t="str">
            <v>Novembre</v>
          </cell>
          <cell r="AA53" t="str">
            <v>11-00</v>
          </cell>
          <cell r="AB53" t="str">
            <v>Décembre</v>
          </cell>
          <cell r="AC53" t="str">
            <v>12/00</v>
          </cell>
          <cell r="AD53" t="str">
            <v>Total 2001</v>
          </cell>
          <cell r="AE53" t="str">
            <v>Total 2000</v>
          </cell>
        </row>
        <row r="54">
          <cell r="C54" t="str">
            <v>145/146/147</v>
          </cell>
          <cell r="D54" t="str">
            <v>M1</v>
          </cell>
          <cell r="E54" t="str">
            <v>M1</v>
          </cell>
          <cell r="F54">
            <v>10</v>
          </cell>
          <cell r="G54">
            <v>7</v>
          </cell>
          <cell r="H54">
            <v>8</v>
          </cell>
          <cell r="I54">
            <v>19</v>
          </cell>
          <cell r="J54">
            <v>0</v>
          </cell>
          <cell r="K54">
            <v>25</v>
          </cell>
          <cell r="L54">
            <v>2</v>
          </cell>
          <cell r="M54">
            <v>19</v>
          </cell>
          <cell r="N54">
            <v>105</v>
          </cell>
          <cell r="O54">
            <v>29</v>
          </cell>
          <cell r="P54">
            <v>53</v>
          </cell>
          <cell r="Q54">
            <v>13</v>
          </cell>
          <cell r="R54">
            <v>74</v>
          </cell>
          <cell r="S54">
            <v>32</v>
          </cell>
          <cell r="T54">
            <v>69</v>
          </cell>
          <cell r="U54">
            <v>22</v>
          </cell>
          <cell r="W54">
            <v>27</v>
          </cell>
          <cell r="Y54">
            <v>34</v>
          </cell>
          <cell r="AA54">
            <v>30</v>
          </cell>
          <cell r="AC54">
            <v>12</v>
          </cell>
          <cell r="AD54">
            <v>321</v>
          </cell>
          <cell r="AE54">
            <v>166</v>
          </cell>
        </row>
        <row r="55">
          <cell r="C55" t="str">
            <v>MODELE</v>
          </cell>
          <cell r="D55" t="str">
            <v>SEGMENT MGE</v>
          </cell>
          <cell r="E55" t="str">
            <v>SEGMENT PSA</v>
          </cell>
          <cell r="F55" t="str">
            <v>Janvier</v>
          </cell>
          <cell r="G55" t="str">
            <v>1/00</v>
          </cell>
          <cell r="H55" t="str">
            <v>Février</v>
          </cell>
          <cell r="I55" t="str">
            <v>2/00</v>
          </cell>
          <cell r="J55" t="str">
            <v>Mars</v>
          </cell>
          <cell r="K55" t="str">
            <v>3/00</v>
          </cell>
          <cell r="L55" t="str">
            <v>Avril</v>
          </cell>
          <cell r="M55" t="str">
            <v>4/00</v>
          </cell>
          <cell r="N55" t="str">
            <v>Mai</v>
          </cell>
          <cell r="O55" t="str">
            <v>5/00</v>
          </cell>
          <cell r="P55" t="str">
            <v>Juin</v>
          </cell>
          <cell r="Q55" t="str">
            <v>6/00</v>
          </cell>
          <cell r="R55" t="str">
            <v>Juillet</v>
          </cell>
          <cell r="S55" t="str">
            <v>7/00</v>
          </cell>
          <cell r="T55" t="str">
            <v>Août</v>
          </cell>
          <cell r="U55" t="str">
            <v>8/00</v>
          </cell>
          <cell r="V55" t="str">
            <v>Septembre</v>
          </cell>
          <cell r="W55" t="str">
            <v>9/00</v>
          </cell>
          <cell r="X55" t="str">
            <v>Octobre</v>
          </cell>
          <cell r="Y55" t="str">
            <v>10/00</v>
          </cell>
          <cell r="Z55" t="str">
            <v>Novembre</v>
          </cell>
          <cell r="AA55" t="str">
            <v>11-00</v>
          </cell>
          <cell r="AB55" t="str">
            <v>Décembre</v>
          </cell>
          <cell r="AC55" t="str">
            <v>12/00</v>
          </cell>
          <cell r="AD55" t="str">
            <v>Total 2001</v>
          </cell>
          <cell r="AE55" t="str">
            <v>Total 2000</v>
          </cell>
        </row>
        <row r="56">
          <cell r="C56" t="str">
            <v>PT CRUISER</v>
          </cell>
          <cell r="D56" t="str">
            <v>M1</v>
          </cell>
          <cell r="E56" t="str">
            <v>M1</v>
          </cell>
          <cell r="F56">
            <v>0</v>
          </cell>
          <cell r="G56">
            <v>0</v>
          </cell>
          <cell r="H56">
            <v>0</v>
          </cell>
          <cell r="I56">
            <v>0</v>
          </cell>
          <cell r="J56">
            <v>0</v>
          </cell>
          <cell r="K56">
            <v>0</v>
          </cell>
          <cell r="L56">
            <v>0</v>
          </cell>
          <cell r="M56">
            <v>0</v>
          </cell>
          <cell r="N56">
            <v>0</v>
          </cell>
          <cell r="O56">
            <v>0</v>
          </cell>
          <cell r="P56">
            <v>0</v>
          </cell>
          <cell r="Q56">
            <v>0</v>
          </cell>
          <cell r="R56">
            <v>2</v>
          </cell>
          <cell r="S56">
            <v>0</v>
          </cell>
          <cell r="T56">
            <v>0</v>
          </cell>
          <cell r="U56">
            <v>0</v>
          </cell>
          <cell r="W56">
            <v>0</v>
          </cell>
          <cell r="Y56">
            <v>0</v>
          </cell>
          <cell r="AA56">
            <v>0</v>
          </cell>
          <cell r="AC56">
            <v>0</v>
          </cell>
          <cell r="AD56">
            <v>2</v>
          </cell>
          <cell r="AE56">
            <v>0</v>
          </cell>
        </row>
        <row r="57">
          <cell r="C57" t="str">
            <v>XSARA</v>
          </cell>
          <cell r="D57" t="str">
            <v>M1</v>
          </cell>
          <cell r="E57" t="str">
            <v>M1</v>
          </cell>
          <cell r="F57">
            <v>217</v>
          </cell>
          <cell r="G57">
            <v>66</v>
          </cell>
          <cell r="H57">
            <v>149</v>
          </cell>
          <cell r="I57">
            <v>126</v>
          </cell>
          <cell r="J57">
            <v>230</v>
          </cell>
          <cell r="K57">
            <v>165</v>
          </cell>
          <cell r="L57">
            <v>225</v>
          </cell>
          <cell r="M57">
            <v>83</v>
          </cell>
          <cell r="N57">
            <v>336</v>
          </cell>
          <cell r="O57">
            <v>212</v>
          </cell>
          <cell r="P57">
            <v>371</v>
          </cell>
          <cell r="Q57">
            <v>329</v>
          </cell>
          <cell r="R57">
            <v>205</v>
          </cell>
          <cell r="S57">
            <v>146</v>
          </cell>
          <cell r="T57">
            <v>198</v>
          </cell>
          <cell r="U57">
            <v>144</v>
          </cell>
          <cell r="W57">
            <v>87</v>
          </cell>
          <cell r="Y57">
            <v>151</v>
          </cell>
          <cell r="AA57">
            <v>247</v>
          </cell>
          <cell r="AC57">
            <v>151</v>
          </cell>
          <cell r="AD57">
            <v>1931</v>
          </cell>
          <cell r="AE57">
            <v>1271</v>
          </cell>
        </row>
        <row r="58">
          <cell r="C58" t="str">
            <v>XSARA PICASSO</v>
          </cell>
          <cell r="D58" t="str">
            <v>M1</v>
          </cell>
          <cell r="E58" t="str">
            <v>M1</v>
          </cell>
          <cell r="F58">
            <v>97</v>
          </cell>
          <cell r="G58">
            <v>148</v>
          </cell>
          <cell r="H58">
            <v>163</v>
          </cell>
          <cell r="I58">
            <v>164</v>
          </cell>
          <cell r="J58">
            <v>164</v>
          </cell>
          <cell r="K58">
            <v>182</v>
          </cell>
          <cell r="L58">
            <v>158</v>
          </cell>
          <cell r="M58">
            <v>21</v>
          </cell>
          <cell r="N58">
            <v>157</v>
          </cell>
          <cell r="O58">
            <v>20</v>
          </cell>
          <cell r="P58">
            <v>138</v>
          </cell>
          <cell r="Q58">
            <v>120</v>
          </cell>
          <cell r="R58">
            <v>210</v>
          </cell>
          <cell r="S58">
            <v>51</v>
          </cell>
          <cell r="T58">
            <v>124</v>
          </cell>
          <cell r="U58">
            <v>64</v>
          </cell>
          <cell r="W58">
            <v>134</v>
          </cell>
          <cell r="Y58">
            <v>201</v>
          </cell>
          <cell r="AA58">
            <v>145</v>
          </cell>
          <cell r="AC58">
            <v>84</v>
          </cell>
          <cell r="AD58">
            <v>1211</v>
          </cell>
          <cell r="AE58">
            <v>770</v>
          </cell>
        </row>
        <row r="59">
          <cell r="C59" t="str">
            <v>BERLINGO VP</v>
          </cell>
          <cell r="D59" t="str">
            <v>M1</v>
          </cell>
          <cell r="E59" t="str">
            <v>M1</v>
          </cell>
          <cell r="F59">
            <v>75</v>
          </cell>
          <cell r="G59">
            <v>37</v>
          </cell>
          <cell r="H59">
            <v>35</v>
          </cell>
          <cell r="I59">
            <v>28</v>
          </cell>
          <cell r="J59">
            <v>63</v>
          </cell>
          <cell r="K59">
            <v>60</v>
          </cell>
          <cell r="L59">
            <v>41</v>
          </cell>
          <cell r="M59">
            <v>65</v>
          </cell>
          <cell r="N59">
            <v>44</v>
          </cell>
          <cell r="O59">
            <v>61</v>
          </cell>
          <cell r="P59">
            <v>33</v>
          </cell>
          <cell r="Q59">
            <v>54</v>
          </cell>
          <cell r="R59">
            <v>43</v>
          </cell>
          <cell r="S59">
            <v>74</v>
          </cell>
          <cell r="T59">
            <v>73</v>
          </cell>
          <cell r="U59">
            <v>88</v>
          </cell>
          <cell r="W59">
            <v>57</v>
          </cell>
          <cell r="Y59">
            <v>44</v>
          </cell>
          <cell r="AA59">
            <v>53</v>
          </cell>
          <cell r="AC59">
            <v>60</v>
          </cell>
          <cell r="AD59">
            <v>407</v>
          </cell>
          <cell r="AE59">
            <v>467</v>
          </cell>
        </row>
        <row r="60">
          <cell r="C60" t="str">
            <v>LANOS</v>
          </cell>
          <cell r="D60" t="str">
            <v>M1</v>
          </cell>
          <cell r="E60" t="str">
            <v>M1</v>
          </cell>
          <cell r="F60">
            <v>58</v>
          </cell>
          <cell r="G60">
            <v>187</v>
          </cell>
          <cell r="H60">
            <v>157</v>
          </cell>
          <cell r="I60">
            <v>234</v>
          </cell>
          <cell r="J60">
            <v>201</v>
          </cell>
          <cell r="K60">
            <v>445</v>
          </cell>
          <cell r="L60">
            <v>293</v>
          </cell>
          <cell r="M60">
            <v>237</v>
          </cell>
          <cell r="N60">
            <v>202</v>
          </cell>
          <cell r="O60">
            <v>363</v>
          </cell>
          <cell r="P60">
            <v>187</v>
          </cell>
          <cell r="Q60">
            <v>512</v>
          </cell>
          <cell r="R60">
            <v>78</v>
          </cell>
          <cell r="S60">
            <v>173</v>
          </cell>
          <cell r="T60">
            <v>42</v>
          </cell>
          <cell r="U60">
            <v>240</v>
          </cell>
          <cell r="W60">
            <v>326</v>
          </cell>
          <cell r="Y60">
            <v>267</v>
          </cell>
          <cell r="AA60">
            <v>150</v>
          </cell>
          <cell r="AC60">
            <v>141</v>
          </cell>
          <cell r="AD60">
            <v>1218</v>
          </cell>
          <cell r="AE60">
            <v>2391</v>
          </cell>
        </row>
        <row r="61">
          <cell r="C61" t="str">
            <v>BRAVO/BRAVA</v>
          </cell>
          <cell r="D61" t="str">
            <v>M1</v>
          </cell>
          <cell r="E61" t="str">
            <v>M1</v>
          </cell>
          <cell r="F61">
            <v>171</v>
          </cell>
          <cell r="G61">
            <v>160</v>
          </cell>
          <cell r="H61">
            <v>101</v>
          </cell>
          <cell r="I61">
            <v>127</v>
          </cell>
          <cell r="J61">
            <v>136</v>
          </cell>
          <cell r="K61">
            <v>170</v>
          </cell>
          <cell r="L61">
            <v>214</v>
          </cell>
          <cell r="M61">
            <v>229</v>
          </cell>
          <cell r="N61">
            <v>157</v>
          </cell>
          <cell r="O61">
            <v>260</v>
          </cell>
          <cell r="P61">
            <v>170</v>
          </cell>
          <cell r="Q61">
            <v>270</v>
          </cell>
          <cell r="R61">
            <v>189</v>
          </cell>
          <cell r="S61">
            <v>190</v>
          </cell>
          <cell r="T61">
            <v>405</v>
          </cell>
          <cell r="U61">
            <v>141</v>
          </cell>
          <cell r="W61">
            <v>246</v>
          </cell>
          <cell r="Y61">
            <v>165</v>
          </cell>
          <cell r="AA61">
            <v>198</v>
          </cell>
          <cell r="AC61">
            <v>108</v>
          </cell>
          <cell r="AD61">
            <v>1543</v>
          </cell>
          <cell r="AE61">
            <v>1547</v>
          </cell>
        </row>
        <row r="62">
          <cell r="C62" t="str">
            <v>MULTIPLA</v>
          </cell>
          <cell r="D62" t="str">
            <v>M1</v>
          </cell>
          <cell r="E62" t="str">
            <v>M1</v>
          </cell>
          <cell r="F62">
            <v>11</v>
          </cell>
          <cell r="G62">
            <v>15</v>
          </cell>
          <cell r="H62">
            <v>3</v>
          </cell>
          <cell r="I62">
            <v>5</v>
          </cell>
          <cell r="J62">
            <v>4</v>
          </cell>
          <cell r="K62">
            <v>10</v>
          </cell>
          <cell r="L62">
            <v>8</v>
          </cell>
          <cell r="M62">
            <v>15</v>
          </cell>
          <cell r="N62">
            <v>12</v>
          </cell>
          <cell r="O62">
            <v>3</v>
          </cell>
          <cell r="P62">
            <v>5</v>
          </cell>
          <cell r="Q62">
            <v>6</v>
          </cell>
          <cell r="R62">
            <v>8</v>
          </cell>
          <cell r="S62">
            <v>4</v>
          </cell>
          <cell r="T62">
            <v>4</v>
          </cell>
          <cell r="U62">
            <v>8</v>
          </cell>
          <cell r="W62">
            <v>7</v>
          </cell>
          <cell r="Y62">
            <v>12</v>
          </cell>
          <cell r="AA62">
            <v>4</v>
          </cell>
          <cell r="AC62">
            <v>4</v>
          </cell>
          <cell r="AD62">
            <v>55</v>
          </cell>
          <cell r="AE62">
            <v>66</v>
          </cell>
        </row>
        <row r="63">
          <cell r="C63" t="str">
            <v>PALIO WEEKEND</v>
          </cell>
          <cell r="D63" t="str">
            <v>M1</v>
          </cell>
          <cell r="E63" t="str">
            <v>M1</v>
          </cell>
          <cell r="F63">
            <v>11</v>
          </cell>
          <cell r="G63">
            <v>47</v>
          </cell>
          <cell r="H63">
            <v>6</v>
          </cell>
          <cell r="I63">
            <v>40</v>
          </cell>
          <cell r="J63">
            <v>12</v>
          </cell>
          <cell r="K63">
            <v>51</v>
          </cell>
          <cell r="L63">
            <v>4</v>
          </cell>
          <cell r="M63">
            <v>40</v>
          </cell>
          <cell r="N63">
            <v>5</v>
          </cell>
          <cell r="O63">
            <v>30</v>
          </cell>
          <cell r="P63">
            <v>9</v>
          </cell>
          <cell r="Q63">
            <v>36</v>
          </cell>
          <cell r="R63">
            <v>14</v>
          </cell>
          <cell r="S63">
            <v>24</v>
          </cell>
          <cell r="T63">
            <v>11</v>
          </cell>
          <cell r="U63">
            <v>13</v>
          </cell>
          <cell r="W63">
            <v>21</v>
          </cell>
          <cell r="Y63">
            <v>28</v>
          </cell>
          <cell r="AA63">
            <v>22</v>
          </cell>
          <cell r="AC63">
            <v>0</v>
          </cell>
          <cell r="AD63">
            <v>72</v>
          </cell>
          <cell r="AE63">
            <v>281</v>
          </cell>
        </row>
        <row r="64">
          <cell r="C64" t="str">
            <v>DOBLO VP</v>
          </cell>
          <cell r="D64" t="str">
            <v>M1</v>
          </cell>
          <cell r="E64" t="str">
            <v>M1</v>
          </cell>
          <cell r="G64">
            <v>0</v>
          </cell>
          <cell r="H64">
            <v>9</v>
          </cell>
          <cell r="I64">
            <v>0</v>
          </cell>
          <cell r="J64">
            <v>16</v>
          </cell>
          <cell r="K64">
            <v>0</v>
          </cell>
          <cell r="L64">
            <v>7</v>
          </cell>
          <cell r="M64">
            <v>0</v>
          </cell>
          <cell r="N64">
            <v>5</v>
          </cell>
          <cell r="O64">
            <v>0</v>
          </cell>
          <cell r="P64">
            <v>10</v>
          </cell>
          <cell r="Q64">
            <v>0</v>
          </cell>
          <cell r="R64">
            <v>13</v>
          </cell>
          <cell r="S64">
            <v>0</v>
          </cell>
          <cell r="T64">
            <v>17</v>
          </cell>
          <cell r="U64">
            <v>0</v>
          </cell>
          <cell r="W64">
            <v>0</v>
          </cell>
          <cell r="Y64">
            <v>0</v>
          </cell>
          <cell r="AA64">
            <v>0</v>
          </cell>
          <cell r="AC64">
            <v>0</v>
          </cell>
          <cell r="AD64">
            <v>77</v>
          </cell>
          <cell r="AE64">
            <v>0</v>
          </cell>
        </row>
        <row r="65">
          <cell r="C65" t="str">
            <v>ESCORT</v>
          </cell>
          <cell r="D65" t="str">
            <v>M1</v>
          </cell>
          <cell r="E65" t="str">
            <v>M1</v>
          </cell>
          <cell r="F65">
            <v>0</v>
          </cell>
          <cell r="G65">
            <v>92</v>
          </cell>
          <cell r="H65">
            <v>0</v>
          </cell>
          <cell r="I65">
            <v>94</v>
          </cell>
          <cell r="J65">
            <v>0</v>
          </cell>
          <cell r="K65">
            <v>61</v>
          </cell>
          <cell r="L65">
            <v>0</v>
          </cell>
          <cell r="M65">
            <v>65</v>
          </cell>
          <cell r="N65">
            <v>0</v>
          </cell>
          <cell r="O65">
            <v>66</v>
          </cell>
          <cell r="P65">
            <v>0</v>
          </cell>
          <cell r="Q65">
            <v>50</v>
          </cell>
          <cell r="R65">
            <v>0</v>
          </cell>
          <cell r="S65">
            <v>52</v>
          </cell>
          <cell r="T65">
            <v>0</v>
          </cell>
          <cell r="U65">
            <v>60</v>
          </cell>
          <cell r="W65">
            <v>13</v>
          </cell>
          <cell r="Y65">
            <v>0</v>
          </cell>
          <cell r="AA65">
            <v>3</v>
          </cell>
          <cell r="AC65">
            <v>0</v>
          </cell>
          <cell r="AD65">
            <v>0</v>
          </cell>
          <cell r="AE65">
            <v>540</v>
          </cell>
        </row>
        <row r="66">
          <cell r="C66" t="str">
            <v>FOCUS</v>
          </cell>
          <cell r="D66" t="str">
            <v>M1</v>
          </cell>
          <cell r="E66" t="str">
            <v>M1</v>
          </cell>
          <cell r="F66">
            <v>151</v>
          </cell>
          <cell r="G66">
            <v>207</v>
          </cell>
          <cell r="H66">
            <v>296</v>
          </cell>
          <cell r="I66">
            <v>232</v>
          </cell>
          <cell r="J66">
            <v>324</v>
          </cell>
          <cell r="K66">
            <v>331</v>
          </cell>
          <cell r="L66">
            <v>344</v>
          </cell>
          <cell r="M66">
            <v>279</v>
          </cell>
          <cell r="N66">
            <v>366</v>
          </cell>
          <cell r="O66">
            <v>283</v>
          </cell>
          <cell r="P66">
            <v>318</v>
          </cell>
          <cell r="Q66">
            <v>364</v>
          </cell>
          <cell r="R66">
            <v>344</v>
          </cell>
          <cell r="S66">
            <v>221</v>
          </cell>
          <cell r="T66">
            <v>404</v>
          </cell>
          <cell r="U66">
            <v>218</v>
          </cell>
          <cell r="W66">
            <v>255</v>
          </cell>
          <cell r="Y66">
            <v>228</v>
          </cell>
          <cell r="AA66">
            <v>208</v>
          </cell>
          <cell r="AC66">
            <v>297</v>
          </cell>
          <cell r="AD66">
            <v>2547</v>
          </cell>
          <cell r="AE66">
            <v>2135</v>
          </cell>
        </row>
        <row r="67">
          <cell r="C67" t="str">
            <v>MODELE</v>
          </cell>
          <cell r="D67" t="str">
            <v>SEGMENT MGE</v>
          </cell>
          <cell r="E67" t="str">
            <v>SEGMENT PSA</v>
          </cell>
          <cell r="F67" t="str">
            <v>Janvier</v>
          </cell>
          <cell r="G67" t="str">
            <v>1/00</v>
          </cell>
          <cell r="H67" t="str">
            <v>Février</v>
          </cell>
          <cell r="I67" t="str">
            <v>2/00</v>
          </cell>
          <cell r="J67" t="str">
            <v>Mars</v>
          </cell>
          <cell r="K67" t="str">
            <v>3/00</v>
          </cell>
          <cell r="L67" t="str">
            <v>Avril</v>
          </cell>
          <cell r="M67" t="str">
            <v>4/00</v>
          </cell>
          <cell r="N67" t="str">
            <v>Mai</v>
          </cell>
          <cell r="O67" t="str">
            <v>5/00</v>
          </cell>
          <cell r="P67" t="str">
            <v>Juin</v>
          </cell>
          <cell r="Q67" t="str">
            <v>6/00</v>
          </cell>
          <cell r="R67" t="str">
            <v>Juillet</v>
          </cell>
          <cell r="S67" t="str">
            <v>7/00</v>
          </cell>
          <cell r="T67" t="str">
            <v>Août</v>
          </cell>
          <cell r="U67" t="str">
            <v>8/00</v>
          </cell>
          <cell r="V67" t="str">
            <v>Septembre</v>
          </cell>
          <cell r="W67" t="str">
            <v>9/00</v>
          </cell>
          <cell r="X67" t="str">
            <v>Octobre</v>
          </cell>
          <cell r="Y67" t="str">
            <v>10/00</v>
          </cell>
          <cell r="Z67" t="str">
            <v>Novembre</v>
          </cell>
          <cell r="AA67" t="str">
            <v>11-00</v>
          </cell>
          <cell r="AB67" t="str">
            <v>Décembre</v>
          </cell>
          <cell r="AC67" t="str">
            <v>12/00</v>
          </cell>
          <cell r="AD67" t="str">
            <v>Total 2001</v>
          </cell>
          <cell r="AE67" t="str">
            <v>Total 2000</v>
          </cell>
        </row>
        <row r="68">
          <cell r="C68" t="str">
            <v>CIVIC</v>
          </cell>
          <cell r="D68" t="str">
            <v>M1</v>
          </cell>
          <cell r="E68" t="str">
            <v>M1</v>
          </cell>
          <cell r="F68">
            <v>65</v>
          </cell>
          <cell r="G68">
            <v>60</v>
          </cell>
          <cell r="H68">
            <v>82</v>
          </cell>
          <cell r="I68">
            <v>77</v>
          </cell>
          <cell r="J68">
            <v>60</v>
          </cell>
          <cell r="K68">
            <v>88</v>
          </cell>
          <cell r="L68">
            <v>57</v>
          </cell>
          <cell r="M68">
            <v>74</v>
          </cell>
          <cell r="N68">
            <v>48</v>
          </cell>
          <cell r="O68">
            <v>77</v>
          </cell>
          <cell r="P68">
            <v>72</v>
          </cell>
          <cell r="Q68">
            <v>78</v>
          </cell>
          <cell r="R68">
            <v>73</v>
          </cell>
          <cell r="S68">
            <v>72</v>
          </cell>
          <cell r="T68">
            <v>56</v>
          </cell>
          <cell r="U68">
            <v>73</v>
          </cell>
          <cell r="W68">
            <v>48</v>
          </cell>
          <cell r="Y68">
            <v>33</v>
          </cell>
          <cell r="AA68">
            <v>69</v>
          </cell>
          <cell r="AC68">
            <v>65</v>
          </cell>
          <cell r="AD68">
            <v>513</v>
          </cell>
          <cell r="AE68">
            <v>599</v>
          </cell>
        </row>
        <row r="69">
          <cell r="C69" t="str">
            <v>STREAM</v>
          </cell>
          <cell r="D69" t="str">
            <v>M1</v>
          </cell>
          <cell r="E69" t="str">
            <v>M1</v>
          </cell>
          <cell r="R69">
            <v>0</v>
          </cell>
          <cell r="S69">
            <v>0</v>
          </cell>
          <cell r="T69">
            <v>1</v>
          </cell>
          <cell r="U69">
            <v>0</v>
          </cell>
          <cell r="AD69">
            <v>1</v>
          </cell>
          <cell r="AE69">
            <v>0</v>
          </cell>
        </row>
        <row r="70">
          <cell r="C70" t="str">
            <v>ACCENT</v>
          </cell>
          <cell r="D70" t="str">
            <v>M1</v>
          </cell>
          <cell r="E70" t="str">
            <v>M1</v>
          </cell>
          <cell r="F70">
            <v>10</v>
          </cell>
          <cell r="G70">
            <v>2</v>
          </cell>
          <cell r="H70">
            <v>16</v>
          </cell>
          <cell r="I70">
            <v>3</v>
          </cell>
          <cell r="J70">
            <v>27</v>
          </cell>
          <cell r="K70">
            <v>3</v>
          </cell>
          <cell r="L70">
            <v>35</v>
          </cell>
          <cell r="M70">
            <v>4</v>
          </cell>
          <cell r="N70">
            <v>18</v>
          </cell>
          <cell r="O70">
            <v>11</v>
          </cell>
          <cell r="P70">
            <v>11</v>
          </cell>
          <cell r="Q70">
            <v>10</v>
          </cell>
          <cell r="R70">
            <v>8</v>
          </cell>
          <cell r="S70">
            <v>6</v>
          </cell>
          <cell r="T70">
            <v>23</v>
          </cell>
          <cell r="U70">
            <v>5</v>
          </cell>
          <cell r="W70">
            <v>4</v>
          </cell>
          <cell r="Y70">
            <v>10</v>
          </cell>
          <cell r="AA70">
            <v>15</v>
          </cell>
          <cell r="AC70">
            <v>24</v>
          </cell>
          <cell r="AD70">
            <v>148</v>
          </cell>
          <cell r="AE70">
            <v>44</v>
          </cell>
        </row>
        <row r="71">
          <cell r="C71" t="str">
            <v>RIO</v>
          </cell>
          <cell r="D71" t="str">
            <v>M1</v>
          </cell>
          <cell r="E71" t="str">
            <v>M1</v>
          </cell>
          <cell r="F71">
            <v>0</v>
          </cell>
          <cell r="G71">
            <v>0</v>
          </cell>
          <cell r="H71">
            <v>0</v>
          </cell>
          <cell r="I71">
            <v>0</v>
          </cell>
          <cell r="J71">
            <v>0</v>
          </cell>
          <cell r="K71">
            <v>0</v>
          </cell>
          <cell r="L71">
            <v>0</v>
          </cell>
          <cell r="M71">
            <v>0</v>
          </cell>
          <cell r="N71">
            <v>0</v>
          </cell>
          <cell r="O71">
            <v>0</v>
          </cell>
          <cell r="P71">
            <v>3</v>
          </cell>
          <cell r="Q71">
            <v>0</v>
          </cell>
          <cell r="R71">
            <v>9</v>
          </cell>
          <cell r="S71">
            <v>0</v>
          </cell>
          <cell r="T71">
            <v>18</v>
          </cell>
          <cell r="U71">
            <v>0</v>
          </cell>
          <cell r="W71">
            <v>0</v>
          </cell>
          <cell r="Y71">
            <v>0</v>
          </cell>
          <cell r="AA71">
            <v>0</v>
          </cell>
          <cell r="AC71">
            <v>0</v>
          </cell>
          <cell r="AD71">
            <v>30</v>
          </cell>
          <cell r="AE71">
            <v>0</v>
          </cell>
        </row>
        <row r="72">
          <cell r="C72" t="str">
            <v>MODELE</v>
          </cell>
          <cell r="D72" t="str">
            <v>SEGMENT MGE</v>
          </cell>
          <cell r="E72" t="str">
            <v>SEGMENT PSA</v>
          </cell>
          <cell r="F72" t="str">
            <v>Janvier</v>
          </cell>
          <cell r="G72" t="str">
            <v>1/00</v>
          </cell>
          <cell r="H72" t="str">
            <v>Février</v>
          </cell>
          <cell r="I72" t="str">
            <v>2/00</v>
          </cell>
          <cell r="J72" t="str">
            <v>Mars</v>
          </cell>
          <cell r="K72" t="str">
            <v>3/00</v>
          </cell>
          <cell r="L72" t="str">
            <v>Avril</v>
          </cell>
          <cell r="M72" t="str">
            <v>4/00</v>
          </cell>
          <cell r="N72" t="str">
            <v>Mai</v>
          </cell>
          <cell r="O72" t="str">
            <v>5/00</v>
          </cell>
          <cell r="P72" t="str">
            <v>Juin</v>
          </cell>
          <cell r="Q72" t="str">
            <v>6/00</v>
          </cell>
          <cell r="R72" t="str">
            <v>Juillet</v>
          </cell>
          <cell r="S72" t="str">
            <v>7/00</v>
          </cell>
          <cell r="T72" t="str">
            <v>Août</v>
          </cell>
          <cell r="U72" t="str">
            <v>8/00</v>
          </cell>
          <cell r="V72" t="str">
            <v>Septembre</v>
          </cell>
          <cell r="W72" t="str">
            <v>9/00</v>
          </cell>
          <cell r="X72" t="str">
            <v>Octobre</v>
          </cell>
          <cell r="Y72" t="str">
            <v>10/00</v>
          </cell>
          <cell r="Z72" t="str">
            <v>Novembre</v>
          </cell>
          <cell r="AA72" t="str">
            <v>11-00</v>
          </cell>
          <cell r="AB72" t="str">
            <v>Décembre</v>
          </cell>
          <cell r="AC72" t="str">
            <v>12/00</v>
          </cell>
          <cell r="AD72" t="str">
            <v>Total 2001</v>
          </cell>
          <cell r="AE72" t="str">
            <v>Total 2000</v>
          </cell>
        </row>
        <row r="73">
          <cell r="C73">
            <v>111</v>
          </cell>
          <cell r="D73" t="str">
            <v>M1</v>
          </cell>
          <cell r="E73" t="str">
            <v>M1</v>
          </cell>
          <cell r="F73">
            <v>44</v>
          </cell>
          <cell r="G73">
            <v>47</v>
          </cell>
          <cell r="H73">
            <v>28</v>
          </cell>
          <cell r="I73">
            <v>42</v>
          </cell>
          <cell r="J73">
            <v>32</v>
          </cell>
          <cell r="K73">
            <v>21</v>
          </cell>
          <cell r="L73">
            <v>35</v>
          </cell>
          <cell r="M73">
            <v>38</v>
          </cell>
          <cell r="N73">
            <v>31</v>
          </cell>
          <cell r="O73">
            <v>35</v>
          </cell>
          <cell r="P73">
            <v>54</v>
          </cell>
          <cell r="Q73">
            <v>25</v>
          </cell>
          <cell r="R73">
            <v>82</v>
          </cell>
          <cell r="S73">
            <v>21</v>
          </cell>
          <cell r="T73">
            <v>13</v>
          </cell>
          <cell r="U73">
            <v>19</v>
          </cell>
          <cell r="W73">
            <v>44</v>
          </cell>
          <cell r="Y73">
            <v>26</v>
          </cell>
          <cell r="AA73">
            <v>46</v>
          </cell>
          <cell r="AC73">
            <v>39</v>
          </cell>
          <cell r="AD73">
            <v>319</v>
          </cell>
          <cell r="AE73">
            <v>248</v>
          </cell>
        </row>
        <row r="74">
          <cell r="C74" t="str">
            <v>MODELE</v>
          </cell>
          <cell r="D74" t="str">
            <v>SEGMENT MGE</v>
          </cell>
          <cell r="E74" t="str">
            <v>SEGMENT PSA</v>
          </cell>
          <cell r="F74" t="str">
            <v>Janvier</v>
          </cell>
          <cell r="G74" t="str">
            <v>1/00</v>
          </cell>
          <cell r="H74" t="str">
            <v>Février</v>
          </cell>
          <cell r="I74" t="str">
            <v>2/00</v>
          </cell>
          <cell r="J74" t="str">
            <v>Mars</v>
          </cell>
          <cell r="K74" t="str">
            <v>3/00</v>
          </cell>
          <cell r="L74" t="str">
            <v>Avril</v>
          </cell>
          <cell r="M74" t="str">
            <v>4/00</v>
          </cell>
          <cell r="N74" t="str">
            <v>Mai</v>
          </cell>
          <cell r="O74" t="str">
            <v>5/00</v>
          </cell>
          <cell r="P74" t="str">
            <v>Juin</v>
          </cell>
          <cell r="Q74" t="str">
            <v>6/00</v>
          </cell>
          <cell r="R74" t="str">
            <v>Juillet</v>
          </cell>
          <cell r="S74" t="str">
            <v>7/00</v>
          </cell>
          <cell r="T74" t="str">
            <v>Août</v>
          </cell>
          <cell r="U74" t="str">
            <v>8/00</v>
          </cell>
          <cell r="V74" t="str">
            <v>Septembre</v>
          </cell>
          <cell r="W74" t="str">
            <v>9/00</v>
          </cell>
          <cell r="X74" t="str">
            <v>Octobre</v>
          </cell>
          <cell r="Y74" t="str">
            <v>10/00</v>
          </cell>
          <cell r="Z74" t="str">
            <v>Novembre</v>
          </cell>
          <cell r="AA74" t="str">
            <v>11-00</v>
          </cell>
          <cell r="AB74" t="str">
            <v>Décembre</v>
          </cell>
          <cell r="AC74" t="str">
            <v>12/00</v>
          </cell>
          <cell r="AD74" t="str">
            <v>Total 2001</v>
          </cell>
          <cell r="AE74" t="str">
            <v>Total 2000</v>
          </cell>
        </row>
        <row r="75">
          <cell r="C75">
            <v>323</v>
          </cell>
          <cell r="D75" t="str">
            <v>M1</v>
          </cell>
          <cell r="E75" t="str">
            <v>M1</v>
          </cell>
          <cell r="F75">
            <v>10</v>
          </cell>
          <cell r="G75">
            <v>26</v>
          </cell>
          <cell r="H75">
            <v>19</v>
          </cell>
          <cell r="I75">
            <v>28</v>
          </cell>
          <cell r="J75">
            <v>42</v>
          </cell>
          <cell r="K75">
            <v>30</v>
          </cell>
          <cell r="L75">
            <v>19</v>
          </cell>
          <cell r="M75">
            <v>52</v>
          </cell>
          <cell r="N75">
            <v>35</v>
          </cell>
          <cell r="O75">
            <v>76</v>
          </cell>
          <cell r="P75">
            <v>22</v>
          </cell>
          <cell r="Q75">
            <v>25</v>
          </cell>
          <cell r="R75">
            <v>31</v>
          </cell>
          <cell r="S75">
            <v>22</v>
          </cell>
          <cell r="T75">
            <v>31</v>
          </cell>
          <cell r="U75">
            <v>54</v>
          </cell>
          <cell r="W75">
            <v>25</v>
          </cell>
          <cell r="Y75">
            <v>18</v>
          </cell>
          <cell r="AA75">
            <v>23</v>
          </cell>
          <cell r="AC75">
            <v>9</v>
          </cell>
          <cell r="AD75">
            <v>209</v>
          </cell>
          <cell r="AE75">
            <v>313</v>
          </cell>
        </row>
        <row r="76">
          <cell r="C76" t="str">
            <v>DEMIO</v>
          </cell>
          <cell r="D76" t="str">
            <v>B</v>
          </cell>
          <cell r="E76" t="str">
            <v>M1</v>
          </cell>
          <cell r="F76">
            <v>1</v>
          </cell>
          <cell r="G76">
            <v>2</v>
          </cell>
          <cell r="H76">
            <v>1</v>
          </cell>
          <cell r="I76">
            <v>6</v>
          </cell>
          <cell r="J76">
            <v>2</v>
          </cell>
          <cell r="K76">
            <v>8</v>
          </cell>
          <cell r="L76">
            <v>1</v>
          </cell>
          <cell r="M76">
            <v>2</v>
          </cell>
          <cell r="N76">
            <v>2</v>
          </cell>
          <cell r="O76">
            <v>9</v>
          </cell>
          <cell r="P76">
            <v>1</v>
          </cell>
          <cell r="Q76">
            <v>1</v>
          </cell>
          <cell r="R76">
            <v>0</v>
          </cell>
          <cell r="S76">
            <v>0</v>
          </cell>
          <cell r="T76">
            <v>1</v>
          </cell>
          <cell r="U76">
            <v>0</v>
          </cell>
          <cell r="W76">
            <v>5</v>
          </cell>
          <cell r="Y76">
            <v>3</v>
          </cell>
          <cell r="AA76">
            <v>1</v>
          </cell>
          <cell r="AC76">
            <v>1</v>
          </cell>
          <cell r="AD76">
            <v>9</v>
          </cell>
          <cell r="AE76">
            <v>28</v>
          </cell>
        </row>
        <row r="77">
          <cell r="C77" t="str">
            <v>PREMACY</v>
          </cell>
          <cell r="D77" t="str">
            <v>Mono</v>
          </cell>
          <cell r="E77" t="str">
            <v>M1</v>
          </cell>
          <cell r="F77">
            <v>4</v>
          </cell>
          <cell r="G77">
            <v>13</v>
          </cell>
          <cell r="H77">
            <v>5</v>
          </cell>
          <cell r="I77">
            <v>10</v>
          </cell>
          <cell r="J77">
            <v>5</v>
          </cell>
          <cell r="K77">
            <v>6</v>
          </cell>
          <cell r="L77">
            <v>1</v>
          </cell>
          <cell r="M77">
            <v>9</v>
          </cell>
          <cell r="N77">
            <v>4</v>
          </cell>
          <cell r="O77">
            <v>10</v>
          </cell>
          <cell r="P77">
            <v>5</v>
          </cell>
          <cell r="Q77">
            <v>10</v>
          </cell>
          <cell r="R77">
            <v>4</v>
          </cell>
          <cell r="S77">
            <v>7</v>
          </cell>
          <cell r="T77">
            <v>4</v>
          </cell>
          <cell r="U77">
            <v>13</v>
          </cell>
          <cell r="W77">
            <v>8</v>
          </cell>
          <cell r="Y77">
            <v>4</v>
          </cell>
          <cell r="AA77">
            <v>11</v>
          </cell>
          <cell r="AC77">
            <v>6</v>
          </cell>
          <cell r="AD77">
            <v>32</v>
          </cell>
          <cell r="AE77">
            <v>78</v>
          </cell>
        </row>
        <row r="78">
          <cell r="C78" t="str">
            <v>MODELE</v>
          </cell>
          <cell r="D78" t="str">
            <v>SEGMENT MGE</v>
          </cell>
          <cell r="E78" t="str">
            <v>SEGMENT PSA</v>
          </cell>
          <cell r="F78" t="str">
            <v>Janvier</v>
          </cell>
          <cell r="G78" t="str">
            <v>1/00</v>
          </cell>
          <cell r="H78" t="str">
            <v>Février</v>
          </cell>
          <cell r="I78" t="str">
            <v>2/00</v>
          </cell>
          <cell r="J78" t="str">
            <v>Mars</v>
          </cell>
          <cell r="K78" t="str">
            <v>3/00</v>
          </cell>
          <cell r="L78" t="str">
            <v>Avril</v>
          </cell>
          <cell r="M78" t="str">
            <v>4/00</v>
          </cell>
          <cell r="N78" t="str">
            <v>Mai</v>
          </cell>
          <cell r="O78" t="str">
            <v>5/00</v>
          </cell>
          <cell r="P78" t="str">
            <v>Juin</v>
          </cell>
          <cell r="Q78" t="str">
            <v>6/00</v>
          </cell>
          <cell r="R78" t="str">
            <v>Juillet</v>
          </cell>
          <cell r="S78" t="str">
            <v>7/00</v>
          </cell>
          <cell r="T78" t="str">
            <v>Août</v>
          </cell>
          <cell r="U78" t="str">
            <v>8/00</v>
          </cell>
          <cell r="V78" t="str">
            <v>Septembre</v>
          </cell>
          <cell r="W78" t="str">
            <v>9/00</v>
          </cell>
          <cell r="X78" t="str">
            <v>Octobre</v>
          </cell>
          <cell r="Y78" t="str">
            <v>10/00</v>
          </cell>
          <cell r="Z78" t="str">
            <v>Novembre</v>
          </cell>
          <cell r="AA78" t="str">
            <v>11-00</v>
          </cell>
          <cell r="AB78" t="str">
            <v>Décembre</v>
          </cell>
          <cell r="AC78" t="str">
            <v>12/00</v>
          </cell>
          <cell r="AD78" t="str">
            <v>Total 2001</v>
          </cell>
          <cell r="AE78" t="str">
            <v>Total 2000</v>
          </cell>
        </row>
        <row r="79">
          <cell r="C79" t="str">
            <v>CLASSE A</v>
          </cell>
          <cell r="D79" t="str">
            <v>M1</v>
          </cell>
          <cell r="E79" t="str">
            <v>M1</v>
          </cell>
          <cell r="F79">
            <v>20</v>
          </cell>
          <cell r="G79">
            <v>16</v>
          </cell>
          <cell r="H79">
            <v>14</v>
          </cell>
          <cell r="I79">
            <v>17</v>
          </cell>
          <cell r="J79">
            <v>9</v>
          </cell>
          <cell r="K79">
            <v>18</v>
          </cell>
          <cell r="L79">
            <v>7</v>
          </cell>
          <cell r="M79">
            <v>12</v>
          </cell>
          <cell r="N79">
            <v>15</v>
          </cell>
          <cell r="O79">
            <v>12</v>
          </cell>
          <cell r="P79">
            <v>10</v>
          </cell>
          <cell r="Q79">
            <v>8</v>
          </cell>
          <cell r="R79">
            <v>11</v>
          </cell>
          <cell r="S79">
            <v>10</v>
          </cell>
          <cell r="T79">
            <v>14</v>
          </cell>
          <cell r="U79">
            <v>13</v>
          </cell>
          <cell r="W79">
            <v>11</v>
          </cell>
          <cell r="Y79">
            <v>24</v>
          </cell>
          <cell r="AA79">
            <v>20</v>
          </cell>
          <cell r="AC79">
            <v>30</v>
          </cell>
          <cell r="AD79">
            <v>100</v>
          </cell>
          <cell r="AE79">
            <v>106</v>
          </cell>
        </row>
        <row r="80">
          <cell r="C80" t="str">
            <v>COLT</v>
          </cell>
          <cell r="D80" t="str">
            <v>M1</v>
          </cell>
          <cell r="E80" t="str">
            <v>M1</v>
          </cell>
          <cell r="F80">
            <v>0</v>
          </cell>
          <cell r="G80">
            <v>1</v>
          </cell>
          <cell r="H80">
            <v>0</v>
          </cell>
          <cell r="I80">
            <v>1</v>
          </cell>
          <cell r="J80">
            <v>0</v>
          </cell>
          <cell r="K80">
            <v>3</v>
          </cell>
          <cell r="L80">
            <v>1</v>
          </cell>
          <cell r="M80">
            <v>2</v>
          </cell>
          <cell r="N80">
            <v>0</v>
          </cell>
          <cell r="O80">
            <v>0</v>
          </cell>
          <cell r="P80">
            <v>0</v>
          </cell>
          <cell r="Q80">
            <v>2</v>
          </cell>
          <cell r="R80">
            <v>0</v>
          </cell>
          <cell r="S80">
            <v>0</v>
          </cell>
          <cell r="T80">
            <v>0</v>
          </cell>
          <cell r="U80">
            <v>2</v>
          </cell>
          <cell r="W80">
            <v>0</v>
          </cell>
          <cell r="Y80">
            <v>0</v>
          </cell>
          <cell r="AA80">
            <v>1</v>
          </cell>
          <cell r="AC80">
            <v>2</v>
          </cell>
          <cell r="AD80">
            <v>1</v>
          </cell>
          <cell r="AE80">
            <v>11</v>
          </cell>
        </row>
        <row r="81">
          <cell r="C81" t="str">
            <v>LANCER</v>
          </cell>
          <cell r="D81" t="str">
            <v>M1</v>
          </cell>
          <cell r="E81" t="str">
            <v>M1</v>
          </cell>
          <cell r="F81">
            <v>0</v>
          </cell>
          <cell r="G81">
            <v>4</v>
          </cell>
          <cell r="H81">
            <v>2</v>
          </cell>
          <cell r="I81">
            <v>1</v>
          </cell>
          <cell r="J81">
            <v>4</v>
          </cell>
          <cell r="K81">
            <v>10</v>
          </cell>
          <cell r="L81">
            <v>0</v>
          </cell>
          <cell r="M81">
            <v>8</v>
          </cell>
          <cell r="N81">
            <v>1</v>
          </cell>
          <cell r="O81">
            <v>6</v>
          </cell>
          <cell r="P81">
            <v>2</v>
          </cell>
          <cell r="Q81">
            <v>6</v>
          </cell>
          <cell r="R81">
            <v>0</v>
          </cell>
          <cell r="S81">
            <v>12</v>
          </cell>
          <cell r="T81">
            <v>0</v>
          </cell>
          <cell r="U81">
            <v>5</v>
          </cell>
          <cell r="W81">
            <v>4</v>
          </cell>
          <cell r="Y81">
            <v>4</v>
          </cell>
          <cell r="AA81">
            <v>6</v>
          </cell>
          <cell r="AC81">
            <v>4</v>
          </cell>
          <cell r="AD81">
            <v>9</v>
          </cell>
          <cell r="AE81">
            <v>52</v>
          </cell>
        </row>
        <row r="82">
          <cell r="C82" t="str">
            <v>MODELE</v>
          </cell>
          <cell r="D82" t="str">
            <v>SEGMENT MGE</v>
          </cell>
          <cell r="E82" t="str">
            <v>SEGMENT PSA</v>
          </cell>
          <cell r="F82" t="str">
            <v>Janvier</v>
          </cell>
          <cell r="G82" t="str">
            <v>1/00</v>
          </cell>
          <cell r="H82" t="str">
            <v>Février</v>
          </cell>
          <cell r="I82" t="str">
            <v>2/00</v>
          </cell>
          <cell r="J82" t="str">
            <v>Mars</v>
          </cell>
          <cell r="K82" t="str">
            <v>3/00</v>
          </cell>
          <cell r="L82" t="str">
            <v>Avril</v>
          </cell>
          <cell r="M82" t="str">
            <v>4/00</v>
          </cell>
          <cell r="N82" t="str">
            <v>Mai</v>
          </cell>
          <cell r="O82" t="str">
            <v>5/00</v>
          </cell>
          <cell r="P82" t="str">
            <v>Juin</v>
          </cell>
          <cell r="Q82" t="str">
            <v>6/00</v>
          </cell>
          <cell r="R82" t="str">
            <v>Juillet</v>
          </cell>
          <cell r="S82" t="str">
            <v>7/00</v>
          </cell>
          <cell r="T82" t="str">
            <v>Août</v>
          </cell>
          <cell r="U82" t="str">
            <v>8/00</v>
          </cell>
          <cell r="V82" t="str">
            <v>Septembre</v>
          </cell>
          <cell r="W82" t="str">
            <v>9/00</v>
          </cell>
          <cell r="X82" t="str">
            <v>Octobre</v>
          </cell>
          <cell r="Y82" t="str">
            <v>10/00</v>
          </cell>
          <cell r="Z82" t="str">
            <v>Novembre</v>
          </cell>
          <cell r="AA82" t="str">
            <v>11-00</v>
          </cell>
          <cell r="AB82" t="str">
            <v>Décembre</v>
          </cell>
          <cell r="AC82" t="str">
            <v>12/00</v>
          </cell>
          <cell r="AD82" t="str">
            <v>Total 2001</v>
          </cell>
          <cell r="AE82" t="str">
            <v>Total 2000</v>
          </cell>
        </row>
        <row r="83">
          <cell r="C83" t="str">
            <v>SPACE STAR</v>
          </cell>
          <cell r="D83" t="str">
            <v>M1</v>
          </cell>
          <cell r="E83" t="str">
            <v>M1</v>
          </cell>
          <cell r="F83">
            <v>2</v>
          </cell>
          <cell r="G83">
            <v>3</v>
          </cell>
          <cell r="H83">
            <v>2</v>
          </cell>
          <cell r="I83">
            <v>2</v>
          </cell>
          <cell r="J83">
            <v>1</v>
          </cell>
          <cell r="K83">
            <v>9</v>
          </cell>
          <cell r="L83">
            <v>2</v>
          </cell>
          <cell r="M83">
            <v>2</v>
          </cell>
          <cell r="N83">
            <v>1</v>
          </cell>
          <cell r="O83">
            <v>4</v>
          </cell>
          <cell r="P83">
            <v>5</v>
          </cell>
          <cell r="Q83">
            <v>0</v>
          </cell>
          <cell r="R83">
            <v>6</v>
          </cell>
          <cell r="S83">
            <v>4</v>
          </cell>
          <cell r="T83">
            <v>21</v>
          </cell>
          <cell r="U83">
            <v>0</v>
          </cell>
          <cell r="W83">
            <v>0</v>
          </cell>
          <cell r="Y83">
            <v>4</v>
          </cell>
          <cell r="AA83">
            <v>3</v>
          </cell>
          <cell r="AC83">
            <v>1</v>
          </cell>
          <cell r="AD83">
            <v>40</v>
          </cell>
          <cell r="AE83">
            <v>24</v>
          </cell>
        </row>
        <row r="84">
          <cell r="C84" t="str">
            <v>ALMERA TINO</v>
          </cell>
          <cell r="D84" t="str">
            <v>M1</v>
          </cell>
          <cell r="E84" t="str">
            <v>M1</v>
          </cell>
          <cell r="N84">
            <v>48</v>
          </cell>
          <cell r="O84">
            <v>0</v>
          </cell>
          <cell r="P84">
            <v>5</v>
          </cell>
          <cell r="Q84">
            <v>0</v>
          </cell>
          <cell r="R84">
            <v>7</v>
          </cell>
          <cell r="S84">
            <v>0</v>
          </cell>
          <cell r="T84">
            <v>9</v>
          </cell>
          <cell r="U84">
            <v>0</v>
          </cell>
          <cell r="W84">
            <v>0</v>
          </cell>
          <cell r="Y84">
            <v>0</v>
          </cell>
          <cell r="AD84">
            <v>69</v>
          </cell>
          <cell r="AE84">
            <v>0</v>
          </cell>
        </row>
        <row r="85">
          <cell r="C85" t="str">
            <v>ALMERA</v>
          </cell>
          <cell r="D85" t="str">
            <v>M1</v>
          </cell>
          <cell r="E85" t="str">
            <v>M1</v>
          </cell>
          <cell r="F85">
            <v>100</v>
          </cell>
          <cell r="G85">
            <v>151</v>
          </cell>
          <cell r="H85">
            <v>107</v>
          </cell>
          <cell r="I85">
            <v>340</v>
          </cell>
          <cell r="J85">
            <v>112</v>
          </cell>
          <cell r="K85">
            <v>204</v>
          </cell>
          <cell r="L85">
            <v>78</v>
          </cell>
          <cell r="M85">
            <v>94</v>
          </cell>
          <cell r="N85">
            <v>60</v>
          </cell>
          <cell r="O85">
            <v>150</v>
          </cell>
          <cell r="P85">
            <v>76</v>
          </cell>
          <cell r="Q85">
            <v>279</v>
          </cell>
          <cell r="R85">
            <v>92</v>
          </cell>
          <cell r="S85">
            <v>76</v>
          </cell>
          <cell r="T85">
            <v>104</v>
          </cell>
          <cell r="U85">
            <v>112</v>
          </cell>
          <cell r="W85">
            <v>120</v>
          </cell>
          <cell r="Y85">
            <v>108</v>
          </cell>
          <cell r="AA85">
            <v>94</v>
          </cell>
          <cell r="AC85">
            <v>74</v>
          </cell>
          <cell r="AD85">
            <v>729</v>
          </cell>
          <cell r="AE85">
            <v>1406</v>
          </cell>
        </row>
        <row r="86">
          <cell r="C86" t="str">
            <v>ASTRA</v>
          </cell>
          <cell r="D86" t="str">
            <v>M1</v>
          </cell>
          <cell r="E86" t="str">
            <v>M1</v>
          </cell>
          <cell r="F86">
            <v>608</v>
          </cell>
          <cell r="G86">
            <v>997</v>
          </cell>
          <cell r="H86">
            <v>840</v>
          </cell>
          <cell r="I86">
            <v>1294</v>
          </cell>
          <cell r="J86">
            <v>1018</v>
          </cell>
          <cell r="K86">
            <v>1227</v>
          </cell>
          <cell r="L86">
            <v>1373</v>
          </cell>
          <cell r="M86">
            <v>1215</v>
          </cell>
          <cell r="N86">
            <v>1650</v>
          </cell>
          <cell r="O86">
            <v>1360</v>
          </cell>
          <cell r="P86">
            <v>1366</v>
          </cell>
          <cell r="Q86">
            <v>1530</v>
          </cell>
          <cell r="R86">
            <v>1533</v>
          </cell>
          <cell r="S86">
            <v>1227</v>
          </cell>
          <cell r="T86">
            <v>1787</v>
          </cell>
          <cell r="U86">
            <v>1489</v>
          </cell>
          <cell r="W86">
            <v>839</v>
          </cell>
          <cell r="Y86">
            <v>1102</v>
          </cell>
          <cell r="AA86">
            <v>1303</v>
          </cell>
          <cell r="AC86">
            <v>1690</v>
          </cell>
          <cell r="AD86">
            <v>10175</v>
          </cell>
          <cell r="AE86">
            <v>10339</v>
          </cell>
        </row>
        <row r="87">
          <cell r="C87" t="str">
            <v>ZAFIRA</v>
          </cell>
          <cell r="D87" t="str">
            <v>Mono</v>
          </cell>
          <cell r="E87" t="str">
            <v>M1</v>
          </cell>
          <cell r="F87">
            <v>87</v>
          </cell>
          <cell r="G87">
            <v>126</v>
          </cell>
          <cell r="H87">
            <v>85</v>
          </cell>
          <cell r="I87">
            <v>89</v>
          </cell>
          <cell r="J87">
            <v>87</v>
          </cell>
          <cell r="K87">
            <v>127</v>
          </cell>
          <cell r="L87">
            <v>98</v>
          </cell>
          <cell r="M87">
            <v>139</v>
          </cell>
          <cell r="N87">
            <v>108</v>
          </cell>
          <cell r="O87">
            <v>88</v>
          </cell>
          <cell r="P87">
            <v>117</v>
          </cell>
          <cell r="Q87">
            <v>67</v>
          </cell>
          <cell r="R87">
            <v>28</v>
          </cell>
          <cell r="S87">
            <v>86</v>
          </cell>
          <cell r="T87">
            <v>116</v>
          </cell>
          <cell r="U87">
            <v>37</v>
          </cell>
          <cell r="W87">
            <v>49</v>
          </cell>
          <cell r="Y87">
            <v>73</v>
          </cell>
          <cell r="AA87">
            <v>116</v>
          </cell>
          <cell r="AC87">
            <v>81</v>
          </cell>
          <cell r="AD87">
            <v>726</v>
          </cell>
          <cell r="AE87">
            <v>759</v>
          </cell>
        </row>
        <row r="88">
          <cell r="C88">
            <v>306</v>
          </cell>
          <cell r="D88" t="str">
            <v>M1</v>
          </cell>
          <cell r="E88" t="str">
            <v>M1</v>
          </cell>
          <cell r="F88">
            <v>77</v>
          </cell>
          <cell r="G88">
            <v>46</v>
          </cell>
          <cell r="H88">
            <v>96</v>
          </cell>
          <cell r="I88">
            <v>40</v>
          </cell>
          <cell r="J88">
            <v>75</v>
          </cell>
          <cell r="K88">
            <v>78</v>
          </cell>
          <cell r="L88">
            <v>100</v>
          </cell>
          <cell r="M88">
            <v>78</v>
          </cell>
          <cell r="N88">
            <v>90</v>
          </cell>
          <cell r="O88">
            <v>265</v>
          </cell>
          <cell r="P88">
            <v>126</v>
          </cell>
          <cell r="Q88">
            <v>124</v>
          </cell>
          <cell r="R88">
            <v>79</v>
          </cell>
          <cell r="S88">
            <v>71</v>
          </cell>
          <cell r="T88">
            <v>46</v>
          </cell>
          <cell r="U88">
            <v>107</v>
          </cell>
          <cell r="W88">
            <v>63</v>
          </cell>
          <cell r="Y88">
            <v>78</v>
          </cell>
          <cell r="AA88">
            <v>96</v>
          </cell>
          <cell r="AC88">
            <v>115</v>
          </cell>
          <cell r="AD88">
            <v>689</v>
          </cell>
          <cell r="AE88">
            <v>809</v>
          </cell>
        </row>
        <row r="89">
          <cell r="C89">
            <v>307</v>
          </cell>
          <cell r="D89" t="str">
            <v>M1</v>
          </cell>
          <cell r="E89" t="str">
            <v>M1</v>
          </cell>
          <cell r="N89">
            <v>10</v>
          </cell>
          <cell r="O89">
            <v>0</v>
          </cell>
          <cell r="P89">
            <v>286</v>
          </cell>
          <cell r="Q89">
            <v>0</v>
          </cell>
          <cell r="R89">
            <v>361</v>
          </cell>
          <cell r="S89">
            <v>0</v>
          </cell>
          <cell r="T89">
            <v>251</v>
          </cell>
          <cell r="U89">
            <v>0</v>
          </cell>
          <cell r="W89">
            <v>0</v>
          </cell>
          <cell r="Y89">
            <v>0</v>
          </cell>
          <cell r="AD89">
            <v>908</v>
          </cell>
          <cell r="AE89">
            <v>0</v>
          </cell>
        </row>
        <row r="90">
          <cell r="C90" t="str">
            <v>PARTNER VP</v>
          </cell>
          <cell r="D90" t="str">
            <v>M1</v>
          </cell>
          <cell r="E90" t="str">
            <v>M1</v>
          </cell>
          <cell r="F90">
            <v>35</v>
          </cell>
          <cell r="G90">
            <v>22</v>
          </cell>
          <cell r="H90">
            <v>47</v>
          </cell>
          <cell r="I90">
            <v>36</v>
          </cell>
          <cell r="J90">
            <v>40</v>
          </cell>
          <cell r="K90">
            <v>45</v>
          </cell>
          <cell r="L90">
            <v>49</v>
          </cell>
          <cell r="M90">
            <v>33</v>
          </cell>
          <cell r="N90">
            <v>86</v>
          </cell>
          <cell r="O90">
            <v>113</v>
          </cell>
          <cell r="P90">
            <v>72</v>
          </cell>
          <cell r="Q90">
            <v>42</v>
          </cell>
          <cell r="R90">
            <v>63</v>
          </cell>
          <cell r="S90">
            <v>26</v>
          </cell>
          <cell r="T90">
            <v>37</v>
          </cell>
          <cell r="U90">
            <v>30</v>
          </cell>
          <cell r="W90">
            <v>15</v>
          </cell>
          <cell r="Y90">
            <v>29</v>
          </cell>
          <cell r="AA90">
            <v>61</v>
          </cell>
          <cell r="AC90">
            <v>40</v>
          </cell>
          <cell r="AD90">
            <v>429</v>
          </cell>
          <cell r="AE90">
            <v>347</v>
          </cell>
        </row>
        <row r="91">
          <cell r="C91" t="str">
            <v>MEGANE</v>
          </cell>
          <cell r="D91" t="str">
            <v>M1</v>
          </cell>
          <cell r="E91" t="str">
            <v>M1</v>
          </cell>
          <cell r="F91">
            <v>201</v>
          </cell>
          <cell r="G91">
            <v>185</v>
          </cell>
          <cell r="H91">
            <v>231</v>
          </cell>
          <cell r="I91">
            <v>228</v>
          </cell>
          <cell r="J91">
            <v>231</v>
          </cell>
          <cell r="K91">
            <v>274</v>
          </cell>
          <cell r="L91">
            <v>291</v>
          </cell>
          <cell r="M91">
            <v>266</v>
          </cell>
          <cell r="N91">
            <v>313</v>
          </cell>
          <cell r="O91">
            <v>368</v>
          </cell>
          <cell r="P91">
            <v>269</v>
          </cell>
          <cell r="Q91">
            <v>318</v>
          </cell>
          <cell r="R91">
            <v>250</v>
          </cell>
          <cell r="S91">
            <v>245</v>
          </cell>
          <cell r="T91">
            <v>253</v>
          </cell>
          <cell r="U91">
            <v>225</v>
          </cell>
          <cell r="W91">
            <v>276</v>
          </cell>
          <cell r="Y91">
            <v>271</v>
          </cell>
          <cell r="AA91">
            <v>273</v>
          </cell>
          <cell r="AC91">
            <v>153</v>
          </cell>
          <cell r="AD91">
            <v>2039</v>
          </cell>
          <cell r="AE91">
            <v>2109</v>
          </cell>
        </row>
        <row r="92">
          <cell r="C92" t="str">
            <v>MEGANE SCÉNIC</v>
          </cell>
          <cell r="D92" t="str">
            <v>M1</v>
          </cell>
          <cell r="E92" t="str">
            <v>M1</v>
          </cell>
          <cell r="F92">
            <v>163</v>
          </cell>
          <cell r="G92">
            <v>63</v>
          </cell>
          <cell r="H92">
            <v>158</v>
          </cell>
          <cell r="I92">
            <v>106</v>
          </cell>
          <cell r="J92">
            <v>128</v>
          </cell>
          <cell r="K92">
            <v>116</v>
          </cell>
          <cell r="L92">
            <v>88</v>
          </cell>
          <cell r="M92">
            <v>109</v>
          </cell>
          <cell r="N92">
            <v>110</v>
          </cell>
          <cell r="O92">
            <v>161</v>
          </cell>
          <cell r="P92">
            <v>83</v>
          </cell>
          <cell r="Q92">
            <v>180</v>
          </cell>
          <cell r="R92">
            <v>144</v>
          </cell>
          <cell r="S92">
            <v>211</v>
          </cell>
          <cell r="T92">
            <v>120</v>
          </cell>
          <cell r="U92">
            <v>109</v>
          </cell>
          <cell r="W92">
            <v>137</v>
          </cell>
          <cell r="Y92">
            <v>206</v>
          </cell>
          <cell r="AA92">
            <v>164</v>
          </cell>
          <cell r="AC92">
            <v>104</v>
          </cell>
          <cell r="AD92">
            <v>994</v>
          </cell>
          <cell r="AE92">
            <v>1055</v>
          </cell>
        </row>
        <row r="93">
          <cell r="C93" t="str">
            <v>KANGOO</v>
          </cell>
          <cell r="D93" t="str">
            <v>M1</v>
          </cell>
          <cell r="E93" t="str">
            <v>M1</v>
          </cell>
          <cell r="F93">
            <v>24</v>
          </cell>
          <cell r="G93">
            <v>4</v>
          </cell>
          <cell r="H93">
            <v>19</v>
          </cell>
          <cell r="I93">
            <v>26</v>
          </cell>
          <cell r="J93">
            <v>21</v>
          </cell>
          <cell r="K93">
            <v>45</v>
          </cell>
          <cell r="L93">
            <v>37</v>
          </cell>
          <cell r="M93">
            <v>25</v>
          </cell>
          <cell r="N93">
            <v>29</v>
          </cell>
          <cell r="O93">
            <v>46</v>
          </cell>
          <cell r="P93">
            <v>24</v>
          </cell>
          <cell r="Q93">
            <v>33</v>
          </cell>
          <cell r="R93">
            <v>11</v>
          </cell>
          <cell r="S93">
            <v>52</v>
          </cell>
          <cell r="T93">
            <v>2</v>
          </cell>
          <cell r="U93">
            <v>32</v>
          </cell>
          <cell r="W93">
            <v>39</v>
          </cell>
          <cell r="Y93">
            <v>29</v>
          </cell>
          <cell r="AA93">
            <v>35</v>
          </cell>
          <cell r="AC93">
            <v>32</v>
          </cell>
          <cell r="AD93">
            <v>167</v>
          </cell>
          <cell r="AE93">
            <v>263</v>
          </cell>
        </row>
        <row r="94">
          <cell r="C94" t="str">
            <v>MODELE</v>
          </cell>
          <cell r="D94" t="str">
            <v>SEGMENT MGE</v>
          </cell>
          <cell r="E94" t="str">
            <v>SEGMENT PSA</v>
          </cell>
          <cell r="F94" t="str">
            <v>Janvier</v>
          </cell>
          <cell r="G94" t="str">
            <v>1/00</v>
          </cell>
          <cell r="H94" t="str">
            <v>Février</v>
          </cell>
          <cell r="I94" t="str">
            <v>2/00</v>
          </cell>
          <cell r="J94" t="str">
            <v>Mars</v>
          </cell>
          <cell r="K94" t="str">
            <v>3/00</v>
          </cell>
          <cell r="L94" t="str">
            <v>Avril</v>
          </cell>
          <cell r="M94" t="str">
            <v>4/00</v>
          </cell>
          <cell r="N94" t="str">
            <v>Mai</v>
          </cell>
          <cell r="O94" t="str">
            <v>5/00</v>
          </cell>
          <cell r="P94" t="str">
            <v>Juin</v>
          </cell>
          <cell r="Q94" t="str">
            <v>6/00</v>
          </cell>
          <cell r="R94" t="str">
            <v>Juillet</v>
          </cell>
          <cell r="S94" t="str">
            <v>7/00</v>
          </cell>
          <cell r="T94" t="str">
            <v>Août</v>
          </cell>
          <cell r="U94" t="str">
            <v>8/00</v>
          </cell>
          <cell r="V94" t="str">
            <v>Septembre</v>
          </cell>
          <cell r="W94" t="str">
            <v>9/00</v>
          </cell>
          <cell r="X94" t="str">
            <v>Octobre</v>
          </cell>
          <cell r="Y94" t="str">
            <v>10/00</v>
          </cell>
          <cell r="Z94" t="str">
            <v>Novembre</v>
          </cell>
          <cell r="AA94" t="str">
            <v>11-00</v>
          </cell>
          <cell r="AB94" t="str">
            <v>Décembre</v>
          </cell>
          <cell r="AC94" t="str">
            <v>12/00</v>
          </cell>
          <cell r="AD94" t="str">
            <v>Total 2001</v>
          </cell>
          <cell r="AE94" t="str">
            <v>Total 2000</v>
          </cell>
        </row>
        <row r="95">
          <cell r="C95" t="str">
            <v>200/25</v>
          </cell>
          <cell r="D95" t="str">
            <v>M1</v>
          </cell>
          <cell r="E95" t="str">
            <v>M1</v>
          </cell>
          <cell r="F95">
            <v>8</v>
          </cell>
          <cell r="G95">
            <v>3</v>
          </cell>
          <cell r="H95">
            <v>7</v>
          </cell>
          <cell r="I95">
            <v>3</v>
          </cell>
          <cell r="J95">
            <v>3</v>
          </cell>
          <cell r="K95">
            <v>27</v>
          </cell>
          <cell r="L95">
            <v>5</v>
          </cell>
          <cell r="M95">
            <v>20</v>
          </cell>
          <cell r="N95">
            <v>7</v>
          </cell>
          <cell r="O95">
            <v>20</v>
          </cell>
          <cell r="P95">
            <v>5</v>
          </cell>
          <cell r="Q95">
            <v>16</v>
          </cell>
          <cell r="R95">
            <v>5</v>
          </cell>
          <cell r="S95">
            <v>7</v>
          </cell>
          <cell r="T95">
            <v>7</v>
          </cell>
          <cell r="U95">
            <v>9</v>
          </cell>
          <cell r="W95">
            <v>2</v>
          </cell>
          <cell r="Y95">
            <v>13</v>
          </cell>
          <cell r="AA95">
            <v>14</v>
          </cell>
          <cell r="AC95">
            <v>3</v>
          </cell>
          <cell r="AD95">
            <v>47</v>
          </cell>
          <cell r="AE95">
            <v>105</v>
          </cell>
        </row>
        <row r="96">
          <cell r="C96" t="str">
            <v>CORDOBA</v>
          </cell>
          <cell r="D96" t="str">
            <v>M1</v>
          </cell>
          <cell r="E96" t="str">
            <v>M1</v>
          </cell>
          <cell r="F96">
            <v>124</v>
          </cell>
          <cell r="G96">
            <v>118</v>
          </cell>
          <cell r="H96">
            <v>151</v>
          </cell>
          <cell r="I96">
            <v>157</v>
          </cell>
          <cell r="J96">
            <v>219</v>
          </cell>
          <cell r="K96">
            <v>263</v>
          </cell>
          <cell r="L96">
            <v>285</v>
          </cell>
          <cell r="M96">
            <v>203</v>
          </cell>
          <cell r="N96">
            <v>158</v>
          </cell>
          <cell r="O96">
            <v>178</v>
          </cell>
          <cell r="P96">
            <v>211</v>
          </cell>
          <cell r="Q96">
            <v>194</v>
          </cell>
          <cell r="R96">
            <v>205</v>
          </cell>
          <cell r="S96">
            <v>224</v>
          </cell>
          <cell r="T96">
            <v>230</v>
          </cell>
          <cell r="U96">
            <v>208</v>
          </cell>
          <cell r="W96">
            <v>174</v>
          </cell>
          <cell r="Y96">
            <v>165</v>
          </cell>
          <cell r="AA96">
            <v>301</v>
          </cell>
          <cell r="AC96">
            <v>163</v>
          </cell>
          <cell r="AD96">
            <v>1583</v>
          </cell>
          <cell r="AE96">
            <v>1545</v>
          </cell>
        </row>
        <row r="97">
          <cell r="C97" t="str">
            <v>LEON</v>
          </cell>
          <cell r="D97" t="str">
            <v>M1</v>
          </cell>
          <cell r="E97" t="str">
            <v>M1</v>
          </cell>
          <cell r="F97">
            <v>76</v>
          </cell>
          <cell r="H97">
            <v>96</v>
          </cell>
          <cell r="J97">
            <v>108</v>
          </cell>
          <cell r="L97">
            <v>27</v>
          </cell>
          <cell r="N97">
            <v>66</v>
          </cell>
          <cell r="O97">
            <v>0</v>
          </cell>
          <cell r="P97">
            <v>84</v>
          </cell>
          <cell r="Q97">
            <v>0</v>
          </cell>
          <cell r="R97">
            <v>79</v>
          </cell>
          <cell r="S97">
            <v>71</v>
          </cell>
          <cell r="T97">
            <v>52</v>
          </cell>
          <cell r="U97">
            <v>97</v>
          </cell>
          <cell r="W97">
            <v>116</v>
          </cell>
          <cell r="Y97">
            <v>122</v>
          </cell>
          <cell r="AA97">
            <v>48</v>
          </cell>
          <cell r="AC97">
            <v>69</v>
          </cell>
          <cell r="AD97">
            <v>588</v>
          </cell>
          <cell r="AE97">
            <v>168</v>
          </cell>
        </row>
        <row r="98">
          <cell r="C98" t="str">
            <v>OCTAVIA</v>
          </cell>
          <cell r="D98" t="str">
            <v>M1</v>
          </cell>
          <cell r="E98" t="str">
            <v>M1</v>
          </cell>
          <cell r="F98">
            <v>56</v>
          </cell>
          <cell r="G98">
            <v>103</v>
          </cell>
          <cell r="H98">
            <v>108</v>
          </cell>
          <cell r="I98">
            <v>112</v>
          </cell>
          <cell r="J98">
            <v>136</v>
          </cell>
          <cell r="K98">
            <v>107</v>
          </cell>
          <cell r="L98">
            <v>120</v>
          </cell>
          <cell r="M98">
            <v>104</v>
          </cell>
          <cell r="N98">
            <v>132</v>
          </cell>
          <cell r="O98">
            <v>102</v>
          </cell>
          <cell r="P98">
            <v>160</v>
          </cell>
          <cell r="Q98">
            <v>107</v>
          </cell>
          <cell r="R98">
            <v>94</v>
          </cell>
          <cell r="S98">
            <v>86</v>
          </cell>
          <cell r="T98">
            <v>127</v>
          </cell>
          <cell r="U98">
            <v>97</v>
          </cell>
          <cell r="W98">
            <v>126</v>
          </cell>
          <cell r="Y98">
            <v>89</v>
          </cell>
          <cell r="AA98">
            <v>115</v>
          </cell>
          <cell r="AC98">
            <v>72</v>
          </cell>
          <cell r="AD98">
            <v>933</v>
          </cell>
          <cell r="AE98">
            <v>818</v>
          </cell>
        </row>
        <row r="99">
          <cell r="C99" t="str">
            <v>IGNIS</v>
          </cell>
          <cell r="D99" t="str">
            <v>-</v>
          </cell>
          <cell r="E99" t="str">
            <v>B2</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9</v>
          </cell>
          <cell r="U99">
            <v>0</v>
          </cell>
          <cell r="W99">
            <v>0</v>
          </cell>
          <cell r="Y99">
            <v>0</v>
          </cell>
          <cell r="AA99">
            <v>0</v>
          </cell>
          <cell r="AC99">
            <v>0</v>
          </cell>
          <cell r="AD99">
            <v>9</v>
          </cell>
          <cell r="AE99">
            <v>0</v>
          </cell>
        </row>
        <row r="100">
          <cell r="C100" t="str">
            <v>SEPHIA</v>
          </cell>
          <cell r="D100" t="str">
            <v>M1</v>
          </cell>
          <cell r="E100" t="str">
            <v>M1</v>
          </cell>
          <cell r="F100">
            <v>4</v>
          </cell>
          <cell r="G100">
            <v>14</v>
          </cell>
          <cell r="H100">
            <v>6</v>
          </cell>
          <cell r="I100">
            <v>14</v>
          </cell>
          <cell r="J100">
            <v>12</v>
          </cell>
          <cell r="K100">
            <v>13</v>
          </cell>
          <cell r="L100">
            <v>13</v>
          </cell>
          <cell r="M100">
            <v>15</v>
          </cell>
          <cell r="N100">
            <v>5</v>
          </cell>
          <cell r="O100">
            <v>27</v>
          </cell>
          <cell r="P100">
            <v>3</v>
          </cell>
          <cell r="Q100">
            <v>10</v>
          </cell>
          <cell r="R100">
            <v>2</v>
          </cell>
          <cell r="S100">
            <v>11</v>
          </cell>
          <cell r="T100">
            <v>2</v>
          </cell>
          <cell r="U100">
            <v>19</v>
          </cell>
          <cell r="W100">
            <v>7</v>
          </cell>
          <cell r="Y100">
            <v>9</v>
          </cell>
          <cell r="AA100">
            <v>5</v>
          </cell>
          <cell r="AC100">
            <v>3</v>
          </cell>
          <cell r="AD100">
            <v>47</v>
          </cell>
          <cell r="AE100">
            <v>123</v>
          </cell>
        </row>
        <row r="101">
          <cell r="C101" t="str">
            <v>MODELE</v>
          </cell>
          <cell r="D101" t="str">
            <v>SEGMENT MGE</v>
          </cell>
          <cell r="E101" t="str">
            <v>SEGMENT PSA</v>
          </cell>
          <cell r="F101" t="str">
            <v>Janvier</v>
          </cell>
          <cell r="G101" t="str">
            <v>1/00</v>
          </cell>
          <cell r="H101" t="str">
            <v>Février</v>
          </cell>
          <cell r="I101" t="str">
            <v>2/00</v>
          </cell>
          <cell r="J101" t="str">
            <v>Mars</v>
          </cell>
          <cell r="K101" t="str">
            <v>3/00</v>
          </cell>
          <cell r="L101" t="str">
            <v>Avril</v>
          </cell>
          <cell r="M101" t="str">
            <v>4/00</v>
          </cell>
          <cell r="N101" t="str">
            <v>Mai</v>
          </cell>
          <cell r="O101" t="str">
            <v>5/00</v>
          </cell>
          <cell r="P101" t="str">
            <v>Juin</v>
          </cell>
          <cell r="Q101" t="str">
            <v>6/00</v>
          </cell>
          <cell r="R101" t="str">
            <v>Juillet</v>
          </cell>
          <cell r="S101" t="str">
            <v>7/00</v>
          </cell>
          <cell r="T101" t="str">
            <v>Août</v>
          </cell>
          <cell r="U101" t="str">
            <v>8/00</v>
          </cell>
          <cell r="V101" t="str">
            <v>Septembre</v>
          </cell>
          <cell r="W101" t="str">
            <v>9/00</v>
          </cell>
          <cell r="X101" t="str">
            <v>Octobre</v>
          </cell>
          <cell r="Y101" t="str">
            <v>10/00</v>
          </cell>
          <cell r="Z101" t="str">
            <v>Novembre</v>
          </cell>
          <cell r="AA101" t="str">
            <v>11-00</v>
          </cell>
          <cell r="AB101" t="str">
            <v>Décembre</v>
          </cell>
          <cell r="AC101" t="str">
            <v>12/00</v>
          </cell>
          <cell r="AD101" t="str">
            <v>Total 2001</v>
          </cell>
          <cell r="AE101" t="str">
            <v>Total 2000</v>
          </cell>
        </row>
        <row r="102">
          <cell r="C102" t="str">
            <v>300/400</v>
          </cell>
          <cell r="D102" t="str">
            <v>M1</v>
          </cell>
          <cell r="E102" t="str">
            <v>M1</v>
          </cell>
          <cell r="F102">
            <v>2</v>
          </cell>
          <cell r="G102">
            <v>3</v>
          </cell>
          <cell r="H102">
            <v>5</v>
          </cell>
          <cell r="J102">
            <v>7</v>
          </cell>
          <cell r="K102">
            <v>2</v>
          </cell>
          <cell r="L102">
            <v>3</v>
          </cell>
          <cell r="M102">
            <v>3</v>
          </cell>
          <cell r="N102">
            <v>2</v>
          </cell>
          <cell r="O102">
            <v>59</v>
          </cell>
          <cell r="P102">
            <v>4</v>
          </cell>
          <cell r="Q102">
            <v>11</v>
          </cell>
          <cell r="R102">
            <v>7</v>
          </cell>
          <cell r="S102">
            <v>1</v>
          </cell>
          <cell r="T102">
            <v>3</v>
          </cell>
          <cell r="U102">
            <v>1</v>
          </cell>
          <cell r="W102">
            <v>15</v>
          </cell>
          <cell r="Y102">
            <v>10</v>
          </cell>
          <cell r="AA102">
            <v>1</v>
          </cell>
          <cell r="AC102">
            <v>2</v>
          </cell>
          <cell r="AD102">
            <v>33</v>
          </cell>
          <cell r="AE102">
            <v>80</v>
          </cell>
        </row>
        <row r="103">
          <cell r="C103" t="str">
            <v>MODELE</v>
          </cell>
          <cell r="D103" t="str">
            <v>SEGMENT MGE</v>
          </cell>
          <cell r="E103" t="str">
            <v>SEGMENT PSA</v>
          </cell>
          <cell r="F103" t="str">
            <v>Janvier</v>
          </cell>
          <cell r="G103" t="str">
            <v>1/00</v>
          </cell>
          <cell r="H103" t="str">
            <v>Février</v>
          </cell>
          <cell r="I103" t="str">
            <v>2/00</v>
          </cell>
          <cell r="J103" t="str">
            <v>Mars</v>
          </cell>
          <cell r="K103" t="str">
            <v>3/00</v>
          </cell>
          <cell r="L103" t="str">
            <v>Avril</v>
          </cell>
          <cell r="M103" t="str">
            <v>4/00</v>
          </cell>
          <cell r="N103" t="str">
            <v>Mai</v>
          </cell>
          <cell r="O103" t="str">
            <v>5/00</v>
          </cell>
          <cell r="P103" t="str">
            <v>Juin</v>
          </cell>
          <cell r="Q103" t="str">
            <v>6/00</v>
          </cell>
          <cell r="R103" t="str">
            <v>Juillet</v>
          </cell>
          <cell r="S103" t="str">
            <v>7/00</v>
          </cell>
          <cell r="T103" t="str">
            <v>Août</v>
          </cell>
          <cell r="U103" t="str">
            <v>8/00</v>
          </cell>
          <cell r="V103" t="str">
            <v>Septembre</v>
          </cell>
          <cell r="W103" t="str">
            <v>9/00</v>
          </cell>
          <cell r="X103" t="str">
            <v>Octobre</v>
          </cell>
          <cell r="Y103" t="str">
            <v>10/00</v>
          </cell>
          <cell r="Z103" t="str">
            <v>Novembre</v>
          </cell>
          <cell r="AA103" t="str">
            <v>11-00</v>
          </cell>
          <cell r="AB103" t="str">
            <v>Décembre</v>
          </cell>
          <cell r="AC103" t="str">
            <v>12/00</v>
          </cell>
          <cell r="AD103" t="str">
            <v>Total 2001</v>
          </cell>
          <cell r="AE103" t="str">
            <v>Total 2000</v>
          </cell>
        </row>
        <row r="104">
          <cell r="C104" t="str">
            <v>IMPREZA</v>
          </cell>
          <cell r="D104" t="str">
            <v>M1</v>
          </cell>
          <cell r="E104" t="str">
            <v>M1</v>
          </cell>
          <cell r="F104">
            <v>0</v>
          </cell>
          <cell r="G104">
            <v>3</v>
          </cell>
          <cell r="H104">
            <v>2</v>
          </cell>
          <cell r="I104">
            <v>1</v>
          </cell>
          <cell r="J104">
            <v>0</v>
          </cell>
          <cell r="K104">
            <v>1</v>
          </cell>
          <cell r="L104">
            <v>1</v>
          </cell>
          <cell r="M104">
            <v>3</v>
          </cell>
          <cell r="N104">
            <v>0</v>
          </cell>
          <cell r="O104">
            <v>1</v>
          </cell>
          <cell r="P104">
            <v>1</v>
          </cell>
          <cell r="Q104">
            <v>1</v>
          </cell>
          <cell r="R104">
            <v>2</v>
          </cell>
          <cell r="S104">
            <v>0</v>
          </cell>
          <cell r="T104">
            <v>2</v>
          </cell>
          <cell r="U104">
            <v>1</v>
          </cell>
          <cell r="W104">
            <v>0</v>
          </cell>
          <cell r="Y104">
            <v>1</v>
          </cell>
          <cell r="AA104">
            <v>2</v>
          </cell>
          <cell r="AC104">
            <v>4</v>
          </cell>
          <cell r="AD104">
            <v>8</v>
          </cell>
          <cell r="AE104">
            <v>11</v>
          </cell>
        </row>
        <row r="105">
          <cell r="C105" t="str">
            <v>COROLLA</v>
          </cell>
          <cell r="D105" t="str">
            <v>M1</v>
          </cell>
          <cell r="E105" t="str">
            <v>M1</v>
          </cell>
          <cell r="F105">
            <v>72</v>
          </cell>
          <cell r="G105">
            <v>64</v>
          </cell>
          <cell r="H105">
            <v>77</v>
          </cell>
          <cell r="I105">
            <v>138</v>
          </cell>
          <cell r="J105">
            <v>125</v>
          </cell>
          <cell r="K105">
            <v>314</v>
          </cell>
          <cell r="L105">
            <v>184</v>
          </cell>
          <cell r="M105">
            <v>141</v>
          </cell>
          <cell r="N105">
            <v>139</v>
          </cell>
          <cell r="O105">
            <v>120</v>
          </cell>
          <cell r="P105">
            <v>146</v>
          </cell>
          <cell r="Q105">
            <v>173</v>
          </cell>
          <cell r="R105">
            <v>173</v>
          </cell>
          <cell r="S105">
            <v>232</v>
          </cell>
          <cell r="T105">
            <v>153</v>
          </cell>
          <cell r="U105">
            <v>301</v>
          </cell>
          <cell r="W105">
            <v>224</v>
          </cell>
          <cell r="Y105">
            <v>148</v>
          </cell>
          <cell r="AA105">
            <v>205</v>
          </cell>
          <cell r="AC105">
            <v>129</v>
          </cell>
          <cell r="AD105">
            <v>1069</v>
          </cell>
          <cell r="AE105">
            <v>1483</v>
          </cell>
        </row>
        <row r="106">
          <cell r="C106" t="str">
            <v>BEETLE</v>
          </cell>
          <cell r="D106" t="str">
            <v>M1</v>
          </cell>
          <cell r="E106" t="str">
            <v>M1</v>
          </cell>
          <cell r="F106">
            <v>8</v>
          </cell>
          <cell r="G106">
            <v>8</v>
          </cell>
          <cell r="H106">
            <v>6</v>
          </cell>
          <cell r="I106">
            <v>3</v>
          </cell>
          <cell r="J106">
            <v>5</v>
          </cell>
          <cell r="K106">
            <v>8</v>
          </cell>
          <cell r="L106">
            <v>4</v>
          </cell>
          <cell r="M106">
            <v>1</v>
          </cell>
          <cell r="N106">
            <v>7</v>
          </cell>
          <cell r="O106">
            <v>6</v>
          </cell>
          <cell r="P106">
            <v>4</v>
          </cell>
          <cell r="Q106">
            <v>6</v>
          </cell>
          <cell r="R106">
            <v>5</v>
          </cell>
          <cell r="S106">
            <v>4</v>
          </cell>
          <cell r="T106">
            <v>6</v>
          </cell>
          <cell r="U106">
            <v>5</v>
          </cell>
          <cell r="W106">
            <v>2</v>
          </cell>
          <cell r="Y106">
            <v>8</v>
          </cell>
          <cell r="AA106">
            <v>6</v>
          </cell>
          <cell r="AC106">
            <v>7</v>
          </cell>
          <cell r="AD106">
            <v>45</v>
          </cell>
          <cell r="AE106">
            <v>41</v>
          </cell>
        </row>
        <row r="107">
          <cell r="C107" t="str">
            <v>POLO CLASSIC+VARIANT</v>
          </cell>
          <cell r="D107" t="str">
            <v>B</v>
          </cell>
          <cell r="E107" t="str">
            <v>M1</v>
          </cell>
          <cell r="F107">
            <v>55</v>
          </cell>
          <cell r="G107">
            <v>41</v>
          </cell>
          <cell r="H107">
            <v>266</v>
          </cell>
          <cell r="I107">
            <v>85</v>
          </cell>
          <cell r="J107">
            <v>474</v>
          </cell>
          <cell r="K107">
            <v>89</v>
          </cell>
          <cell r="L107">
            <v>700</v>
          </cell>
          <cell r="M107">
            <v>120</v>
          </cell>
          <cell r="N107">
            <v>563</v>
          </cell>
          <cell r="O107">
            <v>120</v>
          </cell>
          <cell r="P107">
            <v>478</v>
          </cell>
          <cell r="Q107">
            <v>122</v>
          </cell>
          <cell r="R107">
            <v>360</v>
          </cell>
          <cell r="S107">
            <v>101</v>
          </cell>
          <cell r="T107">
            <v>550</v>
          </cell>
          <cell r="U107">
            <v>98</v>
          </cell>
          <cell r="W107">
            <v>122</v>
          </cell>
          <cell r="Y107">
            <v>150</v>
          </cell>
          <cell r="AA107">
            <v>108</v>
          </cell>
          <cell r="AC107">
            <v>129</v>
          </cell>
          <cell r="AD107">
            <v>3446</v>
          </cell>
          <cell r="AE107">
            <v>776</v>
          </cell>
        </row>
        <row r="108">
          <cell r="C108" t="str">
            <v>GOLF</v>
          </cell>
          <cell r="D108" t="str">
            <v>M1</v>
          </cell>
          <cell r="E108" t="str">
            <v>M1</v>
          </cell>
          <cell r="F108">
            <v>189</v>
          </cell>
          <cell r="G108">
            <v>228</v>
          </cell>
          <cell r="H108">
            <v>259</v>
          </cell>
          <cell r="I108">
            <v>284</v>
          </cell>
          <cell r="J108">
            <v>274</v>
          </cell>
          <cell r="K108">
            <v>366</v>
          </cell>
          <cell r="L108">
            <v>272</v>
          </cell>
          <cell r="M108">
            <v>358</v>
          </cell>
          <cell r="N108">
            <v>398</v>
          </cell>
          <cell r="O108">
            <v>373</v>
          </cell>
          <cell r="P108">
            <v>313</v>
          </cell>
          <cell r="Q108">
            <v>282</v>
          </cell>
          <cell r="R108">
            <v>248</v>
          </cell>
          <cell r="S108">
            <v>199</v>
          </cell>
          <cell r="T108">
            <v>201</v>
          </cell>
          <cell r="U108">
            <v>217</v>
          </cell>
          <cell r="W108">
            <v>328</v>
          </cell>
          <cell r="Y108">
            <v>491</v>
          </cell>
          <cell r="AA108">
            <v>350</v>
          </cell>
          <cell r="AC108">
            <v>312</v>
          </cell>
          <cell r="AD108">
            <v>2154</v>
          </cell>
          <cell r="AE108">
            <v>2307</v>
          </cell>
        </row>
        <row r="109">
          <cell r="C109" t="str">
            <v>SEGMENT M1 MGE</v>
          </cell>
          <cell r="F109">
            <v>2846</v>
          </cell>
          <cell r="G109">
            <v>3319</v>
          </cell>
          <cell r="H109">
            <v>3662</v>
          </cell>
          <cell r="I109">
            <v>4212</v>
          </cell>
          <cell r="J109">
            <v>4407</v>
          </cell>
          <cell r="K109">
            <v>5002</v>
          </cell>
          <cell r="L109">
            <v>5182</v>
          </cell>
          <cell r="M109">
            <v>4183</v>
          </cell>
          <cell r="N109">
            <v>5525</v>
          </cell>
          <cell r="O109">
            <v>5124</v>
          </cell>
          <cell r="P109">
            <v>5312</v>
          </cell>
          <cell r="Q109">
            <v>5414</v>
          </cell>
          <cell r="R109">
            <v>5152</v>
          </cell>
          <cell r="S109">
            <v>4051</v>
          </cell>
          <cell r="T109">
            <v>5596</v>
          </cell>
          <cell r="U109">
            <v>4376</v>
          </cell>
          <cell r="V109">
            <v>0</v>
          </cell>
          <cell r="W109">
            <v>3976</v>
          </cell>
          <cell r="X109">
            <v>0</v>
          </cell>
          <cell r="Y109">
            <v>4358</v>
          </cell>
          <cell r="Z109">
            <v>0</v>
          </cell>
          <cell r="AA109">
            <v>4552</v>
          </cell>
          <cell r="AB109">
            <v>0</v>
          </cell>
          <cell r="AC109">
            <v>4220</v>
          </cell>
          <cell r="AD109">
            <v>37682</v>
          </cell>
          <cell r="AE109">
            <v>35681</v>
          </cell>
        </row>
        <row r="110">
          <cell r="C110" t="str">
            <v>A4</v>
          </cell>
          <cell r="D110" t="str">
            <v>M2</v>
          </cell>
          <cell r="E110" t="str">
            <v>M2</v>
          </cell>
          <cell r="F110">
            <v>12</v>
          </cell>
          <cell r="G110">
            <v>15</v>
          </cell>
          <cell r="H110">
            <v>13</v>
          </cell>
          <cell r="I110">
            <v>30</v>
          </cell>
          <cell r="J110">
            <v>42</v>
          </cell>
          <cell r="K110">
            <v>35</v>
          </cell>
          <cell r="L110">
            <v>55</v>
          </cell>
          <cell r="M110">
            <v>30</v>
          </cell>
          <cell r="N110">
            <v>60</v>
          </cell>
          <cell r="O110">
            <v>49</v>
          </cell>
          <cell r="P110">
            <v>50</v>
          </cell>
          <cell r="Q110">
            <v>54</v>
          </cell>
          <cell r="R110">
            <v>38</v>
          </cell>
          <cell r="S110">
            <v>54</v>
          </cell>
          <cell r="T110">
            <v>40</v>
          </cell>
          <cell r="U110">
            <v>30</v>
          </cell>
          <cell r="W110">
            <v>42</v>
          </cell>
          <cell r="Y110">
            <v>63</v>
          </cell>
          <cell r="AA110">
            <v>40</v>
          </cell>
          <cell r="AC110">
            <v>53</v>
          </cell>
          <cell r="AD110">
            <v>310</v>
          </cell>
          <cell r="AE110">
            <v>297</v>
          </cell>
        </row>
        <row r="111">
          <cell r="C111" t="str">
            <v>A3</v>
          </cell>
          <cell r="D111" t="str">
            <v>M2</v>
          </cell>
          <cell r="E111" t="str">
            <v>M2</v>
          </cell>
          <cell r="F111">
            <v>19</v>
          </cell>
          <cell r="G111">
            <v>13</v>
          </cell>
          <cell r="H111">
            <v>39</v>
          </cell>
          <cell r="I111">
            <v>19</v>
          </cell>
          <cell r="J111">
            <v>46</v>
          </cell>
          <cell r="K111">
            <v>25</v>
          </cell>
          <cell r="L111">
            <v>44</v>
          </cell>
          <cell r="M111">
            <v>53</v>
          </cell>
          <cell r="N111">
            <v>33</v>
          </cell>
          <cell r="O111">
            <v>29</v>
          </cell>
          <cell r="P111">
            <v>14</v>
          </cell>
          <cell r="Q111">
            <v>37</v>
          </cell>
          <cell r="R111">
            <v>28</v>
          </cell>
          <cell r="S111">
            <v>36</v>
          </cell>
          <cell r="T111">
            <v>36</v>
          </cell>
          <cell r="U111">
            <v>44</v>
          </cell>
          <cell r="W111">
            <v>25</v>
          </cell>
          <cell r="Y111">
            <v>38</v>
          </cell>
          <cell r="AA111">
            <v>44</v>
          </cell>
          <cell r="AC111">
            <v>14</v>
          </cell>
          <cell r="AD111">
            <v>259</v>
          </cell>
          <cell r="AE111">
            <v>256</v>
          </cell>
        </row>
        <row r="112">
          <cell r="C112">
            <v>156</v>
          </cell>
          <cell r="D112" t="str">
            <v>M2</v>
          </cell>
          <cell r="E112" t="str">
            <v>M2</v>
          </cell>
          <cell r="F112">
            <v>33</v>
          </cell>
          <cell r="G112">
            <v>24</v>
          </cell>
          <cell r="H112">
            <v>36</v>
          </cell>
          <cell r="I112">
            <v>28</v>
          </cell>
          <cell r="J112">
            <v>24</v>
          </cell>
          <cell r="K112">
            <v>38</v>
          </cell>
          <cell r="L112">
            <v>33</v>
          </cell>
          <cell r="M112">
            <v>40</v>
          </cell>
          <cell r="N112">
            <v>46</v>
          </cell>
          <cell r="O112">
            <v>22</v>
          </cell>
          <cell r="P112">
            <v>24</v>
          </cell>
          <cell r="Q112">
            <v>46</v>
          </cell>
          <cell r="R112">
            <v>27</v>
          </cell>
          <cell r="S112">
            <v>42</v>
          </cell>
          <cell r="T112">
            <v>18</v>
          </cell>
          <cell r="U112">
            <v>16</v>
          </cell>
          <cell r="W112">
            <v>24</v>
          </cell>
          <cell r="Y112">
            <v>24</v>
          </cell>
          <cell r="AA112">
            <v>24</v>
          </cell>
          <cell r="AC112">
            <v>35</v>
          </cell>
          <cell r="AD112">
            <v>241</v>
          </cell>
          <cell r="AE112">
            <v>256</v>
          </cell>
        </row>
        <row r="113">
          <cell r="C113" t="str">
            <v>NEON</v>
          </cell>
          <cell r="D113" t="str">
            <v>M2</v>
          </cell>
          <cell r="E113" t="str">
            <v>M1</v>
          </cell>
          <cell r="F113">
            <v>0</v>
          </cell>
          <cell r="G113">
            <v>0</v>
          </cell>
          <cell r="H113">
            <v>0</v>
          </cell>
          <cell r="I113">
            <v>0</v>
          </cell>
          <cell r="J113">
            <v>1</v>
          </cell>
          <cell r="K113">
            <v>0</v>
          </cell>
          <cell r="L113">
            <v>0</v>
          </cell>
          <cell r="M113">
            <v>0</v>
          </cell>
          <cell r="N113">
            <v>0</v>
          </cell>
          <cell r="O113">
            <v>0</v>
          </cell>
          <cell r="P113">
            <v>7</v>
          </cell>
          <cell r="Q113">
            <v>0</v>
          </cell>
          <cell r="R113">
            <v>15</v>
          </cell>
          <cell r="S113">
            <v>0</v>
          </cell>
          <cell r="T113">
            <v>8</v>
          </cell>
          <cell r="U113">
            <v>0</v>
          </cell>
          <cell r="W113">
            <v>0</v>
          </cell>
          <cell r="Y113">
            <v>0</v>
          </cell>
          <cell r="AA113">
            <v>0</v>
          </cell>
          <cell r="AC113">
            <v>0</v>
          </cell>
          <cell r="AD113">
            <v>31</v>
          </cell>
          <cell r="AE113">
            <v>0</v>
          </cell>
        </row>
        <row r="114">
          <cell r="C114" t="str">
            <v>XANTIA</v>
          </cell>
          <cell r="D114" t="str">
            <v>M2</v>
          </cell>
          <cell r="E114" t="str">
            <v>M2</v>
          </cell>
          <cell r="F114">
            <v>3</v>
          </cell>
          <cell r="G114">
            <v>8</v>
          </cell>
          <cell r="H114">
            <v>2</v>
          </cell>
          <cell r="I114">
            <v>6</v>
          </cell>
          <cell r="J114">
            <v>5</v>
          </cell>
          <cell r="K114">
            <v>8</v>
          </cell>
          <cell r="L114">
            <v>8</v>
          </cell>
          <cell r="M114">
            <v>8</v>
          </cell>
          <cell r="N114">
            <v>1</v>
          </cell>
          <cell r="O114">
            <v>6</v>
          </cell>
          <cell r="P114">
            <v>5</v>
          </cell>
          <cell r="Q114">
            <v>5</v>
          </cell>
          <cell r="R114">
            <v>0</v>
          </cell>
          <cell r="S114">
            <v>11</v>
          </cell>
          <cell r="T114">
            <v>0</v>
          </cell>
          <cell r="U114">
            <v>6</v>
          </cell>
          <cell r="W114">
            <v>5</v>
          </cell>
          <cell r="Y114">
            <v>0</v>
          </cell>
          <cell r="AA114">
            <v>2</v>
          </cell>
          <cell r="AC114">
            <v>2</v>
          </cell>
          <cell r="AD114">
            <v>24</v>
          </cell>
          <cell r="AE114">
            <v>58</v>
          </cell>
        </row>
        <row r="115">
          <cell r="C115" t="str">
            <v>C5</v>
          </cell>
          <cell r="D115" t="str">
            <v>M2</v>
          </cell>
          <cell r="E115" t="str">
            <v>M2</v>
          </cell>
          <cell r="L115">
            <v>68</v>
          </cell>
          <cell r="N115">
            <v>92</v>
          </cell>
          <cell r="P115">
            <v>29</v>
          </cell>
          <cell r="Q115">
            <v>0</v>
          </cell>
          <cell r="R115">
            <v>65</v>
          </cell>
          <cell r="S115">
            <v>0</v>
          </cell>
          <cell r="T115">
            <v>82</v>
          </cell>
          <cell r="U115">
            <v>0</v>
          </cell>
          <cell r="W115">
            <v>0</v>
          </cell>
          <cell r="Y115">
            <v>0</v>
          </cell>
          <cell r="AA115">
            <v>0</v>
          </cell>
          <cell r="AD115">
            <v>336</v>
          </cell>
          <cell r="AE115">
            <v>0</v>
          </cell>
        </row>
        <row r="116">
          <cell r="C116" t="str">
            <v>NUBIRA</v>
          </cell>
          <cell r="D116" t="str">
            <v>M2</v>
          </cell>
          <cell r="E116" t="str">
            <v>M2</v>
          </cell>
          <cell r="F116">
            <v>8</v>
          </cell>
          <cell r="G116">
            <v>23</v>
          </cell>
          <cell r="H116">
            <v>30</v>
          </cell>
          <cell r="I116">
            <v>26</v>
          </cell>
          <cell r="J116">
            <v>51</v>
          </cell>
          <cell r="K116">
            <v>36</v>
          </cell>
          <cell r="L116">
            <v>30</v>
          </cell>
          <cell r="M116">
            <v>41</v>
          </cell>
          <cell r="N116">
            <v>14</v>
          </cell>
          <cell r="O116">
            <v>41</v>
          </cell>
          <cell r="P116">
            <v>14</v>
          </cell>
          <cell r="Q116">
            <v>34</v>
          </cell>
          <cell r="R116">
            <v>17</v>
          </cell>
          <cell r="S116">
            <v>38</v>
          </cell>
          <cell r="T116">
            <v>10</v>
          </cell>
          <cell r="U116">
            <v>33</v>
          </cell>
          <cell r="W116">
            <v>59</v>
          </cell>
          <cell r="Y116">
            <v>30</v>
          </cell>
          <cell r="AA116">
            <v>14</v>
          </cell>
          <cell r="AC116">
            <v>13</v>
          </cell>
          <cell r="AD116">
            <v>174</v>
          </cell>
          <cell r="AE116">
            <v>272</v>
          </cell>
        </row>
        <row r="117">
          <cell r="C117" t="str">
            <v>MAREA</v>
          </cell>
          <cell r="D117" t="str">
            <v>M2</v>
          </cell>
          <cell r="E117" t="str">
            <v>M2</v>
          </cell>
          <cell r="F117">
            <v>13</v>
          </cell>
          <cell r="G117">
            <v>22</v>
          </cell>
          <cell r="H117">
            <v>14</v>
          </cell>
          <cell r="I117">
            <v>22</v>
          </cell>
          <cell r="J117">
            <v>8</v>
          </cell>
          <cell r="K117">
            <v>22</v>
          </cell>
          <cell r="L117">
            <v>9</v>
          </cell>
          <cell r="M117">
            <v>23</v>
          </cell>
          <cell r="N117">
            <v>13</v>
          </cell>
          <cell r="O117">
            <v>19</v>
          </cell>
          <cell r="P117">
            <v>13</v>
          </cell>
          <cell r="Q117">
            <v>18</v>
          </cell>
          <cell r="R117">
            <v>7</v>
          </cell>
          <cell r="S117">
            <v>22</v>
          </cell>
          <cell r="T117">
            <v>5</v>
          </cell>
          <cell r="U117">
            <v>16</v>
          </cell>
          <cell r="W117">
            <v>11</v>
          </cell>
          <cell r="Y117">
            <v>27</v>
          </cell>
          <cell r="AA117">
            <v>7</v>
          </cell>
          <cell r="AC117">
            <v>9</v>
          </cell>
          <cell r="AD117">
            <v>82</v>
          </cell>
          <cell r="AE117">
            <v>164</v>
          </cell>
        </row>
        <row r="118">
          <cell r="C118" t="str">
            <v>MONDEO</v>
          </cell>
          <cell r="D118" t="str">
            <v>M2</v>
          </cell>
          <cell r="E118" t="str">
            <v>M2</v>
          </cell>
          <cell r="F118">
            <v>12</v>
          </cell>
          <cell r="G118">
            <v>68</v>
          </cell>
          <cell r="H118">
            <v>56</v>
          </cell>
          <cell r="I118">
            <v>65</v>
          </cell>
          <cell r="J118">
            <v>204</v>
          </cell>
          <cell r="K118">
            <v>85</v>
          </cell>
          <cell r="L118">
            <v>202</v>
          </cell>
          <cell r="M118">
            <v>40</v>
          </cell>
          <cell r="N118">
            <v>202</v>
          </cell>
          <cell r="O118">
            <v>83</v>
          </cell>
          <cell r="P118">
            <v>254</v>
          </cell>
          <cell r="Q118">
            <v>49</v>
          </cell>
          <cell r="R118">
            <v>162</v>
          </cell>
          <cell r="S118">
            <v>94</v>
          </cell>
          <cell r="T118">
            <v>133</v>
          </cell>
          <cell r="U118">
            <v>68</v>
          </cell>
          <cell r="W118">
            <v>81</v>
          </cell>
          <cell r="Y118">
            <v>42</v>
          </cell>
          <cell r="AA118">
            <v>46</v>
          </cell>
          <cell r="AC118">
            <v>19</v>
          </cell>
          <cell r="AD118">
            <v>1225</v>
          </cell>
          <cell r="AE118">
            <v>552</v>
          </cell>
        </row>
        <row r="119">
          <cell r="C119" t="str">
            <v>ACCORD</v>
          </cell>
          <cell r="D119" t="str">
            <v>M2</v>
          </cell>
          <cell r="E119" t="str">
            <v>M2</v>
          </cell>
          <cell r="F119">
            <v>4</v>
          </cell>
          <cell r="G119">
            <v>12</v>
          </cell>
          <cell r="H119">
            <v>14</v>
          </cell>
          <cell r="I119">
            <v>14</v>
          </cell>
          <cell r="J119">
            <v>15</v>
          </cell>
          <cell r="K119">
            <v>15</v>
          </cell>
          <cell r="L119">
            <v>8</v>
          </cell>
          <cell r="M119">
            <v>19</v>
          </cell>
          <cell r="N119">
            <v>9</v>
          </cell>
          <cell r="O119">
            <v>17</v>
          </cell>
          <cell r="P119">
            <v>5</v>
          </cell>
          <cell r="Q119">
            <v>31</v>
          </cell>
          <cell r="R119">
            <v>12</v>
          </cell>
          <cell r="S119">
            <v>13</v>
          </cell>
          <cell r="T119">
            <v>8</v>
          </cell>
          <cell r="U119">
            <v>22</v>
          </cell>
          <cell r="W119">
            <v>7</v>
          </cell>
          <cell r="Y119">
            <v>10</v>
          </cell>
          <cell r="AA119">
            <v>9</v>
          </cell>
          <cell r="AC119">
            <v>6</v>
          </cell>
          <cell r="AD119">
            <v>75</v>
          </cell>
          <cell r="AE119">
            <v>143</v>
          </cell>
        </row>
        <row r="120">
          <cell r="C120" t="str">
            <v>LANTRA</v>
          </cell>
          <cell r="D120" t="str">
            <v>M2</v>
          </cell>
          <cell r="E120" t="str">
            <v>M1</v>
          </cell>
          <cell r="F120">
            <v>2</v>
          </cell>
          <cell r="G120">
            <v>1</v>
          </cell>
          <cell r="H120">
            <v>3</v>
          </cell>
          <cell r="I120">
            <v>1</v>
          </cell>
          <cell r="J120">
            <v>0</v>
          </cell>
          <cell r="K120">
            <v>1</v>
          </cell>
          <cell r="L120">
            <v>1</v>
          </cell>
          <cell r="M120">
            <v>1</v>
          </cell>
          <cell r="N120">
            <v>2</v>
          </cell>
          <cell r="O120">
            <v>1</v>
          </cell>
          <cell r="P120">
            <v>2</v>
          </cell>
          <cell r="Q120">
            <v>1</v>
          </cell>
          <cell r="R120">
            <v>2</v>
          </cell>
          <cell r="S120">
            <v>0</v>
          </cell>
          <cell r="T120">
            <v>0</v>
          </cell>
          <cell r="U120">
            <v>7</v>
          </cell>
          <cell r="W120">
            <v>0</v>
          </cell>
          <cell r="Y120">
            <v>2</v>
          </cell>
          <cell r="AA120">
            <v>1</v>
          </cell>
          <cell r="AC120">
            <v>1</v>
          </cell>
          <cell r="AD120">
            <v>12</v>
          </cell>
          <cell r="AE120">
            <v>13</v>
          </cell>
        </row>
        <row r="121">
          <cell r="C121" t="str">
            <v>SHUMA</v>
          </cell>
          <cell r="D121" t="str">
            <v>M1</v>
          </cell>
          <cell r="E121" t="str">
            <v>M2</v>
          </cell>
          <cell r="F121">
            <v>14</v>
          </cell>
          <cell r="G121">
            <v>9</v>
          </cell>
          <cell r="H121">
            <v>5</v>
          </cell>
          <cell r="I121">
            <v>18</v>
          </cell>
          <cell r="J121">
            <v>12</v>
          </cell>
          <cell r="K121">
            <v>27</v>
          </cell>
          <cell r="L121">
            <v>6</v>
          </cell>
          <cell r="M121">
            <v>9</v>
          </cell>
          <cell r="N121">
            <v>9</v>
          </cell>
          <cell r="O121">
            <v>30</v>
          </cell>
          <cell r="P121">
            <v>0</v>
          </cell>
          <cell r="Q121">
            <v>34</v>
          </cell>
          <cell r="R121">
            <v>1</v>
          </cell>
          <cell r="S121">
            <v>19</v>
          </cell>
          <cell r="T121">
            <v>0</v>
          </cell>
          <cell r="U121">
            <v>8</v>
          </cell>
          <cell r="W121">
            <v>7</v>
          </cell>
          <cell r="Y121">
            <v>13</v>
          </cell>
          <cell r="AA121">
            <v>19</v>
          </cell>
          <cell r="AC121">
            <v>26</v>
          </cell>
          <cell r="AD121">
            <v>47</v>
          </cell>
          <cell r="AE121">
            <v>154</v>
          </cell>
        </row>
        <row r="122">
          <cell r="C122" t="str">
            <v>LYBRA</v>
          </cell>
          <cell r="D122" t="str">
            <v>M2</v>
          </cell>
          <cell r="E122" t="str">
            <v>M2</v>
          </cell>
          <cell r="F122">
            <v>4</v>
          </cell>
          <cell r="G122">
            <v>4</v>
          </cell>
          <cell r="H122">
            <v>7</v>
          </cell>
          <cell r="I122">
            <v>12</v>
          </cell>
          <cell r="J122">
            <v>7</v>
          </cell>
          <cell r="K122">
            <v>6</v>
          </cell>
          <cell r="L122">
            <v>5</v>
          </cell>
          <cell r="M122">
            <v>8</v>
          </cell>
          <cell r="N122">
            <v>3</v>
          </cell>
          <cell r="O122">
            <v>8</v>
          </cell>
          <cell r="P122">
            <v>11</v>
          </cell>
          <cell r="Q122">
            <v>7</v>
          </cell>
          <cell r="R122">
            <v>7</v>
          </cell>
          <cell r="S122">
            <v>5</v>
          </cell>
          <cell r="T122">
            <v>5</v>
          </cell>
          <cell r="U122">
            <v>6</v>
          </cell>
          <cell r="W122">
            <v>6</v>
          </cell>
          <cell r="Y122">
            <v>11</v>
          </cell>
          <cell r="AA122">
            <v>7</v>
          </cell>
          <cell r="AC122">
            <v>12</v>
          </cell>
          <cell r="AD122">
            <v>49</v>
          </cell>
          <cell r="AE122">
            <v>56</v>
          </cell>
        </row>
        <row r="123">
          <cell r="C123">
            <v>626</v>
          </cell>
          <cell r="D123" t="str">
            <v>M2</v>
          </cell>
          <cell r="E123" t="str">
            <v>M2</v>
          </cell>
          <cell r="F123">
            <v>6</v>
          </cell>
          <cell r="G123">
            <v>2</v>
          </cell>
          <cell r="H123">
            <v>15</v>
          </cell>
          <cell r="I123">
            <v>3</v>
          </cell>
          <cell r="J123">
            <v>17</v>
          </cell>
          <cell r="K123">
            <v>5</v>
          </cell>
          <cell r="L123">
            <v>8</v>
          </cell>
          <cell r="M123">
            <v>11</v>
          </cell>
          <cell r="N123">
            <v>4</v>
          </cell>
          <cell r="O123">
            <v>9</v>
          </cell>
          <cell r="P123">
            <v>7</v>
          </cell>
          <cell r="Q123">
            <v>18</v>
          </cell>
          <cell r="R123">
            <v>7</v>
          </cell>
          <cell r="S123">
            <v>23</v>
          </cell>
          <cell r="T123">
            <v>5</v>
          </cell>
          <cell r="U123">
            <v>20</v>
          </cell>
          <cell r="W123">
            <v>12</v>
          </cell>
          <cell r="Y123">
            <v>10</v>
          </cell>
          <cell r="AA123">
            <v>9</v>
          </cell>
          <cell r="AC123">
            <v>12</v>
          </cell>
          <cell r="AD123">
            <v>69</v>
          </cell>
          <cell r="AE123">
            <v>91</v>
          </cell>
        </row>
        <row r="124">
          <cell r="C124" t="str">
            <v>CARISMA</v>
          </cell>
          <cell r="D124" t="str">
            <v>M2</v>
          </cell>
          <cell r="E124" t="str">
            <v>M2</v>
          </cell>
          <cell r="F124">
            <v>15</v>
          </cell>
          <cell r="G124">
            <v>27</v>
          </cell>
          <cell r="H124">
            <v>8</v>
          </cell>
          <cell r="I124">
            <v>27</v>
          </cell>
          <cell r="J124">
            <v>24</v>
          </cell>
          <cell r="K124">
            <v>29</v>
          </cell>
          <cell r="L124">
            <v>3</v>
          </cell>
          <cell r="M124">
            <v>15</v>
          </cell>
          <cell r="N124">
            <v>14</v>
          </cell>
          <cell r="O124">
            <v>28</v>
          </cell>
          <cell r="P124">
            <v>20</v>
          </cell>
          <cell r="Q124">
            <v>38</v>
          </cell>
          <cell r="R124">
            <v>19</v>
          </cell>
          <cell r="S124">
            <v>16</v>
          </cell>
          <cell r="T124">
            <v>21</v>
          </cell>
          <cell r="U124">
            <v>18</v>
          </cell>
          <cell r="W124">
            <v>15</v>
          </cell>
          <cell r="Y124">
            <v>11</v>
          </cell>
          <cell r="AA124">
            <v>15</v>
          </cell>
          <cell r="AC124">
            <v>18</v>
          </cell>
          <cell r="AD124">
            <v>124</v>
          </cell>
          <cell r="AE124">
            <v>198</v>
          </cell>
        </row>
        <row r="125">
          <cell r="C125" t="str">
            <v>GALANT</v>
          </cell>
          <cell r="D125" t="str">
            <v>M2</v>
          </cell>
          <cell r="E125" t="str">
            <v>H</v>
          </cell>
          <cell r="F125">
            <v>0</v>
          </cell>
          <cell r="G125">
            <v>3</v>
          </cell>
          <cell r="H125">
            <v>2</v>
          </cell>
          <cell r="I125">
            <v>9</v>
          </cell>
          <cell r="J125">
            <v>5</v>
          </cell>
          <cell r="K125">
            <v>7</v>
          </cell>
          <cell r="L125">
            <v>4</v>
          </cell>
          <cell r="M125">
            <v>8</v>
          </cell>
          <cell r="N125">
            <v>6</v>
          </cell>
          <cell r="O125">
            <v>13</v>
          </cell>
          <cell r="P125">
            <v>3</v>
          </cell>
          <cell r="Q125">
            <v>16</v>
          </cell>
          <cell r="R125">
            <v>0</v>
          </cell>
          <cell r="S125">
            <v>8</v>
          </cell>
          <cell r="T125">
            <v>2</v>
          </cell>
          <cell r="U125">
            <v>19</v>
          </cell>
          <cell r="W125">
            <v>6</v>
          </cell>
          <cell r="Y125">
            <v>7</v>
          </cell>
          <cell r="AA125">
            <v>24</v>
          </cell>
          <cell r="AC125">
            <v>8</v>
          </cell>
          <cell r="AD125">
            <v>22</v>
          </cell>
          <cell r="AE125">
            <v>83</v>
          </cell>
        </row>
        <row r="126">
          <cell r="C126" t="str">
            <v>PRIMERA</v>
          </cell>
          <cell r="D126" t="str">
            <v>M2</v>
          </cell>
          <cell r="E126" t="str">
            <v>M2</v>
          </cell>
          <cell r="F126">
            <v>20</v>
          </cell>
          <cell r="G126">
            <v>19</v>
          </cell>
          <cell r="H126">
            <v>10</v>
          </cell>
          <cell r="I126">
            <v>24</v>
          </cell>
          <cell r="J126">
            <v>13</v>
          </cell>
          <cell r="K126">
            <v>33</v>
          </cell>
          <cell r="L126">
            <v>10</v>
          </cell>
          <cell r="M126">
            <v>19</v>
          </cell>
          <cell r="N126">
            <v>47</v>
          </cell>
          <cell r="O126">
            <v>23</v>
          </cell>
          <cell r="P126">
            <v>49</v>
          </cell>
          <cell r="Q126">
            <v>80</v>
          </cell>
          <cell r="R126">
            <v>25</v>
          </cell>
          <cell r="S126">
            <v>18</v>
          </cell>
          <cell r="T126">
            <v>19</v>
          </cell>
          <cell r="U126">
            <v>21</v>
          </cell>
          <cell r="W126">
            <v>20</v>
          </cell>
          <cell r="Y126">
            <v>22</v>
          </cell>
          <cell r="AA126">
            <v>15</v>
          </cell>
          <cell r="AC126">
            <v>27</v>
          </cell>
          <cell r="AD126">
            <v>193</v>
          </cell>
          <cell r="AE126">
            <v>237</v>
          </cell>
        </row>
        <row r="127">
          <cell r="C127" t="str">
            <v>VECTRA</v>
          </cell>
          <cell r="D127" t="str">
            <v>M2</v>
          </cell>
          <cell r="E127" t="str">
            <v>M2</v>
          </cell>
          <cell r="F127">
            <v>36</v>
          </cell>
          <cell r="G127">
            <v>72</v>
          </cell>
          <cell r="H127">
            <v>41</v>
          </cell>
          <cell r="I127">
            <v>78</v>
          </cell>
          <cell r="J127">
            <v>81</v>
          </cell>
          <cell r="K127">
            <v>110</v>
          </cell>
          <cell r="L127">
            <v>76</v>
          </cell>
          <cell r="M127">
            <v>93</v>
          </cell>
          <cell r="N127">
            <v>99</v>
          </cell>
          <cell r="O127">
            <v>132</v>
          </cell>
          <cell r="P127">
            <v>97</v>
          </cell>
          <cell r="Q127">
            <v>103</v>
          </cell>
          <cell r="R127">
            <v>65</v>
          </cell>
          <cell r="S127">
            <v>109</v>
          </cell>
          <cell r="T127">
            <v>100</v>
          </cell>
          <cell r="U127">
            <v>116</v>
          </cell>
          <cell r="W127">
            <v>63</v>
          </cell>
          <cell r="Y127">
            <v>117</v>
          </cell>
          <cell r="AA127">
            <v>154</v>
          </cell>
          <cell r="AC127">
            <v>342</v>
          </cell>
          <cell r="AD127">
            <v>595</v>
          </cell>
          <cell r="AE127">
            <v>813</v>
          </cell>
        </row>
        <row r="128">
          <cell r="C128">
            <v>406</v>
          </cell>
          <cell r="D128" t="str">
            <v>M2</v>
          </cell>
          <cell r="E128" t="str">
            <v>M2</v>
          </cell>
          <cell r="F128">
            <v>59</v>
          </cell>
          <cell r="G128">
            <v>39</v>
          </cell>
          <cell r="H128">
            <v>47</v>
          </cell>
          <cell r="I128">
            <v>57</v>
          </cell>
          <cell r="J128">
            <v>60</v>
          </cell>
          <cell r="K128">
            <v>77</v>
          </cell>
          <cell r="L128">
            <v>55</v>
          </cell>
          <cell r="M128">
            <v>66</v>
          </cell>
          <cell r="N128">
            <v>60</v>
          </cell>
          <cell r="O128">
            <v>62</v>
          </cell>
          <cell r="P128">
            <v>55</v>
          </cell>
          <cell r="Q128">
            <v>68</v>
          </cell>
          <cell r="R128">
            <v>47</v>
          </cell>
          <cell r="S128">
            <v>66</v>
          </cell>
          <cell r="T128">
            <v>40</v>
          </cell>
          <cell r="U128">
            <v>53</v>
          </cell>
          <cell r="W128">
            <v>46</v>
          </cell>
          <cell r="Y128">
            <v>80</v>
          </cell>
          <cell r="AA128">
            <v>88</v>
          </cell>
          <cell r="AC128">
            <v>72</v>
          </cell>
          <cell r="AD128">
            <v>423</v>
          </cell>
          <cell r="AE128">
            <v>488</v>
          </cell>
        </row>
        <row r="129">
          <cell r="C129" t="str">
            <v>LAGUNA</v>
          </cell>
          <cell r="D129" t="str">
            <v>M2</v>
          </cell>
          <cell r="E129" t="str">
            <v>M2</v>
          </cell>
          <cell r="F129">
            <v>26</v>
          </cell>
          <cell r="G129">
            <v>32</v>
          </cell>
          <cell r="H129">
            <v>7</v>
          </cell>
          <cell r="I129">
            <v>73</v>
          </cell>
          <cell r="J129">
            <v>17</v>
          </cell>
          <cell r="K129">
            <v>58</v>
          </cell>
          <cell r="L129">
            <v>31</v>
          </cell>
          <cell r="M129">
            <v>38</v>
          </cell>
          <cell r="N129">
            <v>77</v>
          </cell>
          <cell r="O129">
            <v>50</v>
          </cell>
          <cell r="P129">
            <v>77</v>
          </cell>
          <cell r="Q129">
            <v>42</v>
          </cell>
          <cell r="R129">
            <v>82</v>
          </cell>
          <cell r="S129">
            <v>38</v>
          </cell>
          <cell r="T129">
            <v>120</v>
          </cell>
          <cell r="U129">
            <v>36</v>
          </cell>
          <cell r="W129">
            <v>44</v>
          </cell>
          <cell r="Y129">
            <v>38</v>
          </cell>
          <cell r="AA129">
            <v>27</v>
          </cell>
          <cell r="AC129">
            <v>11</v>
          </cell>
          <cell r="AD129">
            <v>437</v>
          </cell>
          <cell r="AE129">
            <v>367</v>
          </cell>
        </row>
        <row r="130">
          <cell r="C130">
            <v>600</v>
          </cell>
          <cell r="D130" t="str">
            <v>M2</v>
          </cell>
          <cell r="E130" t="str">
            <v>H</v>
          </cell>
          <cell r="F130">
            <v>0</v>
          </cell>
          <cell r="G130">
            <v>0</v>
          </cell>
          <cell r="H130">
            <v>0</v>
          </cell>
          <cell r="I130">
            <v>1</v>
          </cell>
          <cell r="J130">
            <v>0</v>
          </cell>
          <cell r="K130">
            <v>0</v>
          </cell>
          <cell r="L130">
            <v>0</v>
          </cell>
          <cell r="M130">
            <v>1</v>
          </cell>
          <cell r="N130">
            <v>0</v>
          </cell>
          <cell r="O130">
            <v>0</v>
          </cell>
          <cell r="P130">
            <v>0</v>
          </cell>
          <cell r="Q130">
            <v>0</v>
          </cell>
          <cell r="R130">
            <v>0</v>
          </cell>
          <cell r="S130">
            <v>0</v>
          </cell>
          <cell r="T130">
            <v>0</v>
          </cell>
          <cell r="U130">
            <v>0</v>
          </cell>
          <cell r="W130">
            <v>0</v>
          </cell>
          <cell r="Y130">
            <v>0</v>
          </cell>
          <cell r="AA130">
            <v>0</v>
          </cell>
          <cell r="AC130">
            <v>0</v>
          </cell>
          <cell r="AD130">
            <v>0</v>
          </cell>
          <cell r="AE130">
            <v>2</v>
          </cell>
        </row>
        <row r="131">
          <cell r="C131" t="str">
            <v>400/45</v>
          </cell>
          <cell r="D131" t="str">
            <v>M2</v>
          </cell>
          <cell r="E131" t="str">
            <v>M2</v>
          </cell>
          <cell r="F131">
            <v>3</v>
          </cell>
          <cell r="G131">
            <v>4</v>
          </cell>
          <cell r="H131">
            <v>14</v>
          </cell>
          <cell r="I131">
            <v>4</v>
          </cell>
          <cell r="J131">
            <v>7</v>
          </cell>
          <cell r="K131">
            <v>6</v>
          </cell>
          <cell r="L131">
            <v>25</v>
          </cell>
          <cell r="M131">
            <v>16</v>
          </cell>
          <cell r="N131">
            <v>9</v>
          </cell>
          <cell r="O131">
            <v>19</v>
          </cell>
          <cell r="P131">
            <v>7</v>
          </cell>
          <cell r="Q131">
            <v>16</v>
          </cell>
          <cell r="R131">
            <v>17</v>
          </cell>
          <cell r="S131">
            <v>9</v>
          </cell>
          <cell r="T131">
            <v>41</v>
          </cell>
          <cell r="U131">
            <v>9</v>
          </cell>
          <cell r="W131">
            <v>7</v>
          </cell>
          <cell r="Y131">
            <v>19</v>
          </cell>
          <cell r="AA131">
            <v>11</v>
          </cell>
          <cell r="AC131">
            <v>12</v>
          </cell>
          <cell r="AD131">
            <v>123</v>
          </cell>
          <cell r="AE131">
            <v>83</v>
          </cell>
        </row>
        <row r="132">
          <cell r="C132" t="str">
            <v>MODELE</v>
          </cell>
          <cell r="D132" t="str">
            <v>SEGMENT MGE</v>
          </cell>
          <cell r="E132" t="str">
            <v>SEGMENT PSA</v>
          </cell>
          <cell r="F132" t="str">
            <v>Janvier</v>
          </cell>
          <cell r="G132" t="str">
            <v>1/00</v>
          </cell>
          <cell r="H132" t="str">
            <v>Février</v>
          </cell>
          <cell r="I132" t="str">
            <v>2/00</v>
          </cell>
          <cell r="J132" t="str">
            <v>Mars</v>
          </cell>
          <cell r="K132" t="str">
            <v>3/00</v>
          </cell>
          <cell r="L132" t="str">
            <v>Avril</v>
          </cell>
          <cell r="M132" t="str">
            <v>4/00</v>
          </cell>
          <cell r="N132" t="str">
            <v>Mai</v>
          </cell>
          <cell r="O132" t="str">
            <v>5/00</v>
          </cell>
          <cell r="P132" t="str">
            <v>Juin</v>
          </cell>
          <cell r="Q132" t="str">
            <v>6/00</v>
          </cell>
          <cell r="R132" t="str">
            <v>Juillet</v>
          </cell>
          <cell r="S132" t="str">
            <v>7/00</v>
          </cell>
          <cell r="T132" t="str">
            <v>Août</v>
          </cell>
          <cell r="U132" t="str">
            <v>8/00</v>
          </cell>
          <cell r="V132" t="str">
            <v>Septembre</v>
          </cell>
          <cell r="W132" t="str">
            <v>9/00</v>
          </cell>
          <cell r="X132" t="str">
            <v>Octobre</v>
          </cell>
          <cell r="Y132" t="str">
            <v>10/00</v>
          </cell>
          <cell r="Z132" t="str">
            <v>Novembre</v>
          </cell>
          <cell r="AA132" t="str">
            <v>11-00</v>
          </cell>
          <cell r="AB132" t="str">
            <v>Décembre</v>
          </cell>
          <cell r="AC132" t="str">
            <v>12/00</v>
          </cell>
          <cell r="AD132" t="str">
            <v>Total 2001</v>
          </cell>
          <cell r="AE132" t="str">
            <v>Total 2000</v>
          </cell>
        </row>
        <row r="133">
          <cell r="C133" t="str">
            <v>9-3</v>
          </cell>
          <cell r="D133" t="str">
            <v>M2</v>
          </cell>
          <cell r="E133" t="str">
            <v>H</v>
          </cell>
          <cell r="F133">
            <v>7</v>
          </cell>
          <cell r="G133">
            <v>5</v>
          </cell>
          <cell r="H133">
            <v>13</v>
          </cell>
          <cell r="I133">
            <v>10</v>
          </cell>
          <cell r="J133">
            <v>7</v>
          </cell>
          <cell r="K133">
            <v>5</v>
          </cell>
          <cell r="L133">
            <v>11</v>
          </cell>
          <cell r="M133">
            <v>4</v>
          </cell>
          <cell r="N133">
            <v>5</v>
          </cell>
          <cell r="O133">
            <v>19</v>
          </cell>
          <cell r="P133">
            <v>10</v>
          </cell>
          <cell r="Q133">
            <v>11</v>
          </cell>
          <cell r="R133">
            <v>7</v>
          </cell>
          <cell r="S133">
            <v>6</v>
          </cell>
          <cell r="T133">
            <v>3</v>
          </cell>
          <cell r="U133">
            <v>10</v>
          </cell>
          <cell r="W133">
            <v>16</v>
          </cell>
          <cell r="Y133">
            <v>8</v>
          </cell>
          <cell r="AA133">
            <v>1</v>
          </cell>
          <cell r="AC133">
            <v>4</v>
          </cell>
          <cell r="AD133">
            <v>63</v>
          </cell>
          <cell r="AE133">
            <v>70</v>
          </cell>
        </row>
        <row r="134">
          <cell r="C134" t="str">
            <v>TOLEDO</v>
          </cell>
          <cell r="D134" t="str">
            <v>M2</v>
          </cell>
          <cell r="E134" t="str">
            <v>M2</v>
          </cell>
          <cell r="F134">
            <v>28</v>
          </cell>
          <cell r="G134">
            <v>39</v>
          </cell>
          <cell r="H134">
            <v>83</v>
          </cell>
          <cell r="I134">
            <v>91</v>
          </cell>
          <cell r="J134">
            <v>66</v>
          </cell>
          <cell r="K134">
            <v>78</v>
          </cell>
          <cell r="L134">
            <v>53</v>
          </cell>
          <cell r="M134">
            <v>82</v>
          </cell>
          <cell r="N134">
            <v>82</v>
          </cell>
          <cell r="O134">
            <v>47</v>
          </cell>
          <cell r="P134">
            <v>42</v>
          </cell>
          <cell r="Q134">
            <v>27</v>
          </cell>
          <cell r="R134">
            <v>36</v>
          </cell>
          <cell r="S134">
            <v>63</v>
          </cell>
          <cell r="T134">
            <v>35</v>
          </cell>
          <cell r="U134">
            <v>47</v>
          </cell>
          <cell r="W134">
            <v>69</v>
          </cell>
          <cell r="Y134">
            <v>52</v>
          </cell>
          <cell r="AA134">
            <v>50</v>
          </cell>
          <cell r="AC134">
            <v>44</v>
          </cell>
          <cell r="AD134">
            <v>425</v>
          </cell>
          <cell r="AE134">
            <v>474</v>
          </cell>
        </row>
        <row r="135">
          <cell r="C135" t="str">
            <v>LEGACY + OUTBACK</v>
          </cell>
          <cell r="D135" t="str">
            <v>M2</v>
          </cell>
          <cell r="E135" t="str">
            <v>M2</v>
          </cell>
          <cell r="F135">
            <v>2</v>
          </cell>
          <cell r="G135">
            <v>3</v>
          </cell>
          <cell r="H135">
            <v>2</v>
          </cell>
          <cell r="I135">
            <v>1</v>
          </cell>
          <cell r="J135">
            <v>1</v>
          </cell>
          <cell r="K135">
            <v>4</v>
          </cell>
          <cell r="L135">
            <v>0</v>
          </cell>
          <cell r="M135">
            <v>5</v>
          </cell>
          <cell r="N135">
            <v>0</v>
          </cell>
          <cell r="O135">
            <v>4</v>
          </cell>
          <cell r="P135">
            <v>1</v>
          </cell>
          <cell r="Q135">
            <v>4</v>
          </cell>
          <cell r="R135">
            <v>1</v>
          </cell>
          <cell r="S135">
            <v>2</v>
          </cell>
          <cell r="T135">
            <v>1</v>
          </cell>
          <cell r="U135">
            <v>2</v>
          </cell>
          <cell r="W135">
            <v>4</v>
          </cell>
          <cell r="Y135">
            <v>1</v>
          </cell>
          <cell r="AA135">
            <v>4</v>
          </cell>
          <cell r="AC135">
            <v>2</v>
          </cell>
          <cell r="AD135">
            <v>8</v>
          </cell>
          <cell r="AE135">
            <v>25</v>
          </cell>
        </row>
        <row r="136">
          <cell r="C136" t="str">
            <v>AVENSIS</v>
          </cell>
          <cell r="D136" t="str">
            <v>M2</v>
          </cell>
          <cell r="E136" t="str">
            <v>M2</v>
          </cell>
          <cell r="F136">
            <v>33</v>
          </cell>
          <cell r="G136">
            <v>39</v>
          </cell>
          <cell r="H136">
            <v>47</v>
          </cell>
          <cell r="I136">
            <v>53</v>
          </cell>
          <cell r="J136">
            <v>94</v>
          </cell>
          <cell r="K136">
            <v>40</v>
          </cell>
          <cell r="L136">
            <v>56</v>
          </cell>
          <cell r="M136">
            <v>45</v>
          </cell>
          <cell r="N136">
            <v>41</v>
          </cell>
          <cell r="O136">
            <v>37</v>
          </cell>
          <cell r="P136">
            <v>56</v>
          </cell>
          <cell r="Q136">
            <v>41</v>
          </cell>
          <cell r="R136">
            <v>51</v>
          </cell>
          <cell r="S136">
            <v>39</v>
          </cell>
          <cell r="T136">
            <v>52</v>
          </cell>
          <cell r="U136">
            <v>46</v>
          </cell>
          <cell r="W136">
            <v>51</v>
          </cell>
          <cell r="Y136">
            <v>41</v>
          </cell>
          <cell r="AA136">
            <v>56</v>
          </cell>
          <cell r="AC136">
            <v>52</v>
          </cell>
          <cell r="AD136">
            <v>430</v>
          </cell>
          <cell r="AE136">
            <v>340</v>
          </cell>
        </row>
        <row r="137">
          <cell r="C137" t="str">
            <v>PASSAT</v>
          </cell>
          <cell r="D137" t="str">
            <v>M2</v>
          </cell>
          <cell r="E137" t="str">
            <v>M2</v>
          </cell>
          <cell r="F137">
            <v>109</v>
          </cell>
          <cell r="G137">
            <v>57</v>
          </cell>
          <cell r="H137">
            <v>162</v>
          </cell>
          <cell r="I137">
            <v>53</v>
          </cell>
          <cell r="J137">
            <v>198</v>
          </cell>
          <cell r="K137">
            <v>147</v>
          </cell>
          <cell r="L137">
            <v>152</v>
          </cell>
          <cell r="M137">
            <v>145</v>
          </cell>
          <cell r="N137">
            <v>166</v>
          </cell>
          <cell r="O137">
            <v>117</v>
          </cell>
          <cell r="P137">
            <v>143</v>
          </cell>
          <cell r="Q137">
            <v>81</v>
          </cell>
          <cell r="R137">
            <v>114</v>
          </cell>
          <cell r="S137">
            <v>74</v>
          </cell>
          <cell r="T137">
            <v>119</v>
          </cell>
          <cell r="U137">
            <v>67</v>
          </cell>
          <cell r="W137">
            <v>23</v>
          </cell>
          <cell r="Y137">
            <v>5</v>
          </cell>
          <cell r="AA137">
            <v>170</v>
          </cell>
          <cell r="AC137">
            <v>171</v>
          </cell>
          <cell r="AD137">
            <v>1163</v>
          </cell>
          <cell r="AE137">
            <v>741</v>
          </cell>
        </row>
        <row r="138">
          <cell r="C138" t="str">
            <v>BORA</v>
          </cell>
          <cell r="D138" t="str">
            <v>M2</v>
          </cell>
          <cell r="E138" t="str">
            <v>M2</v>
          </cell>
          <cell r="F138">
            <v>76</v>
          </cell>
          <cell r="G138">
            <v>74</v>
          </cell>
          <cell r="H138">
            <v>96</v>
          </cell>
          <cell r="I138">
            <v>100</v>
          </cell>
          <cell r="J138">
            <v>117</v>
          </cell>
          <cell r="K138">
            <v>144</v>
          </cell>
          <cell r="L138">
            <v>159</v>
          </cell>
          <cell r="M138">
            <v>213</v>
          </cell>
          <cell r="N138">
            <v>161</v>
          </cell>
          <cell r="O138">
            <v>156</v>
          </cell>
          <cell r="P138">
            <v>101</v>
          </cell>
          <cell r="Q138">
            <v>155</v>
          </cell>
          <cell r="R138">
            <v>129</v>
          </cell>
          <cell r="S138">
            <v>226</v>
          </cell>
          <cell r="T138">
            <v>82</v>
          </cell>
          <cell r="U138">
            <v>116</v>
          </cell>
          <cell r="W138">
            <v>157</v>
          </cell>
          <cell r="Y138">
            <v>151</v>
          </cell>
          <cell r="AA138">
            <v>136</v>
          </cell>
          <cell r="AC138">
            <v>114</v>
          </cell>
          <cell r="AD138">
            <v>921</v>
          </cell>
          <cell r="AE138">
            <v>1184</v>
          </cell>
        </row>
        <row r="139">
          <cell r="C139" t="str">
            <v>MODELE</v>
          </cell>
          <cell r="D139" t="str">
            <v>SEGMENT MGE</v>
          </cell>
          <cell r="E139" t="str">
            <v>SEGMENT PSA</v>
          </cell>
          <cell r="F139" t="str">
            <v>Janvier</v>
          </cell>
          <cell r="G139" t="str">
            <v>1/00</v>
          </cell>
          <cell r="H139" t="str">
            <v>Février</v>
          </cell>
          <cell r="I139" t="str">
            <v>2/00</v>
          </cell>
          <cell r="J139" t="str">
            <v>Mars</v>
          </cell>
          <cell r="K139" t="str">
            <v>3/00</v>
          </cell>
          <cell r="L139" t="str">
            <v>Avril</v>
          </cell>
          <cell r="M139" t="str">
            <v>4/00</v>
          </cell>
          <cell r="N139" t="str">
            <v>Mai</v>
          </cell>
          <cell r="O139" t="str">
            <v>5/00</v>
          </cell>
          <cell r="P139" t="str">
            <v>Juin</v>
          </cell>
          <cell r="Q139" t="str">
            <v>6/00</v>
          </cell>
          <cell r="R139" t="str">
            <v>Juillet</v>
          </cell>
          <cell r="S139" t="str">
            <v>7/00</v>
          </cell>
          <cell r="T139" t="str">
            <v>Août</v>
          </cell>
          <cell r="U139" t="str">
            <v>8/00</v>
          </cell>
          <cell r="V139" t="str">
            <v>Septembre</v>
          </cell>
          <cell r="W139" t="str">
            <v>9/00</v>
          </cell>
          <cell r="X139" t="str">
            <v>Octobre</v>
          </cell>
          <cell r="Y139" t="str">
            <v>10/00</v>
          </cell>
          <cell r="Z139" t="str">
            <v>Novembre</v>
          </cell>
          <cell r="AA139" t="str">
            <v>11-00</v>
          </cell>
          <cell r="AB139" t="str">
            <v>Décembre</v>
          </cell>
          <cell r="AC139" t="str">
            <v>12/00</v>
          </cell>
          <cell r="AD139" t="str">
            <v>Total 2001</v>
          </cell>
          <cell r="AE139" t="str">
            <v>Total 2000</v>
          </cell>
        </row>
        <row r="140">
          <cell r="C140" t="str">
            <v>V40</v>
          </cell>
          <cell r="D140" t="str">
            <v>M2</v>
          </cell>
          <cell r="E140" t="str">
            <v>M2</v>
          </cell>
          <cell r="F140">
            <v>6</v>
          </cell>
          <cell r="G140">
            <v>9</v>
          </cell>
          <cell r="H140">
            <v>8</v>
          </cell>
          <cell r="I140">
            <v>8</v>
          </cell>
          <cell r="J140">
            <v>12</v>
          </cell>
          <cell r="K140">
            <v>13</v>
          </cell>
          <cell r="L140">
            <v>10</v>
          </cell>
          <cell r="M140">
            <v>13</v>
          </cell>
          <cell r="N140">
            <v>6</v>
          </cell>
          <cell r="O140">
            <v>24</v>
          </cell>
          <cell r="P140">
            <v>8</v>
          </cell>
          <cell r="Q140">
            <v>11</v>
          </cell>
          <cell r="R140">
            <v>22</v>
          </cell>
          <cell r="S140">
            <v>10</v>
          </cell>
          <cell r="T140">
            <v>7</v>
          </cell>
          <cell r="U140">
            <v>4</v>
          </cell>
          <cell r="W140">
            <v>23</v>
          </cell>
          <cell r="Y140">
            <v>14</v>
          </cell>
          <cell r="AA140">
            <v>16</v>
          </cell>
          <cell r="AC140">
            <v>19</v>
          </cell>
          <cell r="AD140">
            <v>79</v>
          </cell>
          <cell r="AE140">
            <v>92</v>
          </cell>
        </row>
        <row r="141">
          <cell r="C141" t="str">
            <v>S40</v>
          </cell>
          <cell r="D141" t="str">
            <v>M2</v>
          </cell>
          <cell r="E141" t="str">
            <v>M2</v>
          </cell>
          <cell r="F141">
            <v>31</v>
          </cell>
          <cell r="G141">
            <v>39</v>
          </cell>
          <cell r="H141">
            <v>43</v>
          </cell>
          <cell r="I141">
            <v>57</v>
          </cell>
          <cell r="J141">
            <v>42</v>
          </cell>
          <cell r="K141">
            <v>49</v>
          </cell>
          <cell r="L141">
            <v>32</v>
          </cell>
          <cell r="M141">
            <v>56</v>
          </cell>
          <cell r="N141">
            <v>24</v>
          </cell>
          <cell r="O141">
            <v>96</v>
          </cell>
          <cell r="P141">
            <v>30</v>
          </cell>
          <cell r="Q141">
            <v>9</v>
          </cell>
          <cell r="R141">
            <v>48</v>
          </cell>
          <cell r="S141">
            <v>38</v>
          </cell>
          <cell r="T141">
            <v>20</v>
          </cell>
          <cell r="U141">
            <v>9</v>
          </cell>
          <cell r="W141">
            <v>23</v>
          </cell>
          <cell r="Y141">
            <v>48</v>
          </cell>
          <cell r="AA141">
            <v>45</v>
          </cell>
          <cell r="AC141">
            <v>70</v>
          </cell>
          <cell r="AD141">
            <v>270</v>
          </cell>
          <cell r="AE141">
            <v>353</v>
          </cell>
        </row>
        <row r="142">
          <cell r="C142" t="str">
            <v>SEGMENT M2 MGE</v>
          </cell>
          <cell r="F142">
            <v>581</v>
          </cell>
          <cell r="G142">
            <v>662</v>
          </cell>
          <cell r="H142">
            <v>817</v>
          </cell>
          <cell r="I142">
            <v>890</v>
          </cell>
          <cell r="J142">
            <v>1176</v>
          </cell>
          <cell r="K142">
            <v>1103</v>
          </cell>
          <cell r="L142">
            <v>1154</v>
          </cell>
          <cell r="M142">
            <v>1102</v>
          </cell>
          <cell r="N142">
            <v>1285</v>
          </cell>
          <cell r="O142">
            <v>1141</v>
          </cell>
          <cell r="P142">
            <v>1134</v>
          </cell>
          <cell r="Q142">
            <v>1036</v>
          </cell>
          <cell r="R142">
            <v>1051</v>
          </cell>
          <cell r="S142">
            <v>1079</v>
          </cell>
          <cell r="T142">
            <v>1012</v>
          </cell>
          <cell r="U142">
            <v>849</v>
          </cell>
          <cell r="V142">
            <v>0</v>
          </cell>
          <cell r="W142">
            <v>846</v>
          </cell>
          <cell r="X142">
            <v>0</v>
          </cell>
          <cell r="Y142">
            <v>884</v>
          </cell>
          <cell r="Z142">
            <v>0</v>
          </cell>
          <cell r="AA142">
            <v>1034</v>
          </cell>
          <cell r="AB142">
            <v>0</v>
          </cell>
          <cell r="AC142">
            <v>1168</v>
          </cell>
          <cell r="AD142">
            <v>8210</v>
          </cell>
          <cell r="AE142">
            <v>7862</v>
          </cell>
        </row>
        <row r="143">
          <cell r="C143" t="str">
            <v>A6</v>
          </cell>
          <cell r="D143" t="str">
            <v>H</v>
          </cell>
          <cell r="E143" t="str">
            <v>H</v>
          </cell>
          <cell r="F143">
            <v>6</v>
          </cell>
          <cell r="G143">
            <v>10</v>
          </cell>
          <cell r="H143">
            <v>11</v>
          </cell>
          <cell r="I143">
            <v>12</v>
          </cell>
          <cell r="J143">
            <v>13</v>
          </cell>
          <cell r="K143">
            <v>12</v>
          </cell>
          <cell r="L143">
            <v>9</v>
          </cell>
          <cell r="M143">
            <v>16</v>
          </cell>
          <cell r="N143">
            <v>8</v>
          </cell>
          <cell r="O143">
            <v>23</v>
          </cell>
          <cell r="P143">
            <v>51</v>
          </cell>
          <cell r="Q143">
            <v>24</v>
          </cell>
          <cell r="R143">
            <v>15</v>
          </cell>
          <cell r="S143">
            <v>14</v>
          </cell>
          <cell r="T143">
            <v>16</v>
          </cell>
          <cell r="U143">
            <v>19</v>
          </cell>
          <cell r="W143">
            <v>18</v>
          </cell>
          <cell r="Y143">
            <v>13</v>
          </cell>
          <cell r="AA143">
            <v>31</v>
          </cell>
          <cell r="AC143">
            <v>45</v>
          </cell>
          <cell r="AD143">
            <v>129</v>
          </cell>
          <cell r="AE143">
            <v>130</v>
          </cell>
        </row>
        <row r="144">
          <cell r="C144" t="str">
            <v>A8</v>
          </cell>
          <cell r="D144" t="str">
            <v>H</v>
          </cell>
          <cell r="E144" t="str">
            <v>H</v>
          </cell>
          <cell r="F144">
            <v>0</v>
          </cell>
          <cell r="G144">
            <v>2</v>
          </cell>
          <cell r="H144">
            <v>1</v>
          </cell>
          <cell r="I144">
            <v>2</v>
          </cell>
          <cell r="J144">
            <v>2</v>
          </cell>
          <cell r="K144">
            <v>0</v>
          </cell>
          <cell r="L144">
            <v>1</v>
          </cell>
          <cell r="M144">
            <v>0</v>
          </cell>
          <cell r="N144">
            <v>3</v>
          </cell>
          <cell r="O144">
            <v>1</v>
          </cell>
          <cell r="P144">
            <v>0</v>
          </cell>
          <cell r="Q144">
            <v>0</v>
          </cell>
          <cell r="R144">
            <v>1</v>
          </cell>
          <cell r="S144">
            <v>1</v>
          </cell>
          <cell r="T144">
            <v>-1</v>
          </cell>
          <cell r="U144">
            <v>2</v>
          </cell>
          <cell r="W144">
            <v>1</v>
          </cell>
          <cell r="Y144">
            <v>2</v>
          </cell>
          <cell r="AA144">
            <v>0</v>
          </cell>
          <cell r="AC144">
            <v>1</v>
          </cell>
          <cell r="AD144">
            <v>7</v>
          </cell>
          <cell r="AE144">
            <v>8</v>
          </cell>
        </row>
        <row r="145">
          <cell r="C145">
            <v>166</v>
          </cell>
          <cell r="D145" t="str">
            <v>H</v>
          </cell>
          <cell r="E145" t="str">
            <v>H</v>
          </cell>
          <cell r="F145">
            <v>4</v>
          </cell>
          <cell r="G145">
            <v>5</v>
          </cell>
          <cell r="H145">
            <v>1</v>
          </cell>
          <cell r="I145">
            <v>4</v>
          </cell>
          <cell r="J145">
            <v>5</v>
          </cell>
          <cell r="K145">
            <v>7</v>
          </cell>
          <cell r="L145">
            <v>2</v>
          </cell>
          <cell r="M145">
            <v>6</v>
          </cell>
          <cell r="N145">
            <v>2</v>
          </cell>
          <cell r="O145">
            <v>2</v>
          </cell>
          <cell r="P145">
            <v>3</v>
          </cell>
          <cell r="Q145">
            <v>5</v>
          </cell>
          <cell r="R145">
            <v>2</v>
          </cell>
          <cell r="S145">
            <v>4</v>
          </cell>
          <cell r="T145">
            <v>2</v>
          </cell>
          <cell r="U145">
            <v>5</v>
          </cell>
          <cell r="W145">
            <v>5</v>
          </cell>
          <cell r="Y145">
            <v>3</v>
          </cell>
          <cell r="AA145">
            <v>4</v>
          </cell>
          <cell r="AC145">
            <v>1</v>
          </cell>
          <cell r="AD145">
            <v>21</v>
          </cell>
          <cell r="AE145">
            <v>38</v>
          </cell>
        </row>
        <row r="146">
          <cell r="C146" t="str">
            <v>MODELE</v>
          </cell>
          <cell r="D146" t="str">
            <v>SEGMENT MGE</v>
          </cell>
          <cell r="E146" t="str">
            <v>SEGMENT PSA</v>
          </cell>
          <cell r="F146" t="str">
            <v>Janvier</v>
          </cell>
          <cell r="G146" t="str">
            <v>1/00</v>
          </cell>
          <cell r="H146" t="str">
            <v>Février</v>
          </cell>
          <cell r="I146" t="str">
            <v>2/00</v>
          </cell>
          <cell r="J146" t="str">
            <v>Mars</v>
          </cell>
          <cell r="K146" t="str">
            <v>3/00</v>
          </cell>
          <cell r="L146" t="str">
            <v>Avril</v>
          </cell>
          <cell r="M146" t="str">
            <v>4/00</v>
          </cell>
          <cell r="N146" t="str">
            <v>Mai</v>
          </cell>
          <cell r="O146" t="str">
            <v>5/00</v>
          </cell>
          <cell r="P146" t="str">
            <v>Juin</v>
          </cell>
          <cell r="Q146" t="str">
            <v>6/00</v>
          </cell>
          <cell r="R146" t="str">
            <v>Juillet</v>
          </cell>
          <cell r="S146" t="str">
            <v>7/00</v>
          </cell>
          <cell r="T146" t="str">
            <v>Août</v>
          </cell>
          <cell r="U146" t="str">
            <v>8/00</v>
          </cell>
          <cell r="V146" t="str">
            <v>Septembre</v>
          </cell>
          <cell r="W146" t="str">
            <v>9/00</v>
          </cell>
          <cell r="X146" t="str">
            <v>Octobre</v>
          </cell>
          <cell r="Y146" t="str">
            <v>10/00</v>
          </cell>
          <cell r="Z146" t="str">
            <v>Novembre</v>
          </cell>
          <cell r="AA146" t="str">
            <v>11-00</v>
          </cell>
          <cell r="AB146" t="str">
            <v>Décembre</v>
          </cell>
          <cell r="AC146" t="str">
            <v>12/00</v>
          </cell>
          <cell r="AD146" t="str">
            <v>Total 2001</v>
          </cell>
          <cell r="AE146" t="str">
            <v>Total 2000</v>
          </cell>
        </row>
        <row r="147">
          <cell r="C147" t="str">
            <v>SERIE 3</v>
          </cell>
          <cell r="D147" t="str">
            <v>M2</v>
          </cell>
          <cell r="E147" t="str">
            <v>H</v>
          </cell>
          <cell r="F147">
            <v>20</v>
          </cell>
          <cell r="G147">
            <v>11</v>
          </cell>
          <cell r="H147">
            <v>26</v>
          </cell>
          <cell r="I147">
            <v>24</v>
          </cell>
          <cell r="J147">
            <v>24</v>
          </cell>
          <cell r="K147">
            <v>38</v>
          </cell>
          <cell r="L147">
            <v>32</v>
          </cell>
          <cell r="M147">
            <v>40</v>
          </cell>
          <cell r="N147">
            <v>22</v>
          </cell>
          <cell r="O147">
            <v>45</v>
          </cell>
          <cell r="P147">
            <v>39</v>
          </cell>
          <cell r="Q147">
            <v>43</v>
          </cell>
          <cell r="R147">
            <v>30</v>
          </cell>
          <cell r="S147">
            <v>39</v>
          </cell>
          <cell r="T147">
            <v>28</v>
          </cell>
          <cell r="U147">
            <v>36</v>
          </cell>
          <cell r="W147">
            <v>37</v>
          </cell>
          <cell r="Y147">
            <v>43</v>
          </cell>
          <cell r="AA147">
            <v>38</v>
          </cell>
          <cell r="AC147">
            <v>54</v>
          </cell>
          <cell r="AD147">
            <v>221</v>
          </cell>
          <cell r="AE147">
            <v>276</v>
          </cell>
        </row>
        <row r="148">
          <cell r="C148" t="str">
            <v>SERIE 5</v>
          </cell>
          <cell r="D148" t="str">
            <v>H</v>
          </cell>
          <cell r="E148" t="str">
            <v>H</v>
          </cell>
          <cell r="F148">
            <v>1</v>
          </cell>
          <cell r="G148">
            <v>1</v>
          </cell>
          <cell r="H148">
            <v>15</v>
          </cell>
          <cell r="I148">
            <v>8</v>
          </cell>
          <cell r="J148">
            <v>15</v>
          </cell>
          <cell r="K148">
            <v>8</v>
          </cell>
          <cell r="L148">
            <v>13</v>
          </cell>
          <cell r="M148">
            <v>7</v>
          </cell>
          <cell r="N148">
            <v>13</v>
          </cell>
          <cell r="O148">
            <v>8</v>
          </cell>
          <cell r="P148">
            <v>27</v>
          </cell>
          <cell r="Q148">
            <v>13</v>
          </cell>
          <cell r="R148">
            <v>10</v>
          </cell>
          <cell r="S148">
            <v>14</v>
          </cell>
          <cell r="T148">
            <v>12</v>
          </cell>
          <cell r="U148">
            <v>10</v>
          </cell>
          <cell r="W148">
            <v>12</v>
          </cell>
          <cell r="Y148">
            <v>3</v>
          </cell>
          <cell r="AA148">
            <v>11</v>
          </cell>
          <cell r="AC148">
            <v>21</v>
          </cell>
          <cell r="AD148">
            <v>106</v>
          </cell>
          <cell r="AE148">
            <v>69</v>
          </cell>
        </row>
        <row r="149">
          <cell r="C149" t="str">
            <v>SERIE 7</v>
          </cell>
          <cell r="D149" t="str">
            <v>H</v>
          </cell>
          <cell r="E149" t="str">
            <v>H</v>
          </cell>
          <cell r="F149">
            <v>0</v>
          </cell>
          <cell r="G149">
            <v>0</v>
          </cell>
          <cell r="H149">
            <v>0</v>
          </cell>
          <cell r="I149">
            <v>1</v>
          </cell>
          <cell r="J149">
            <v>0</v>
          </cell>
          <cell r="K149">
            <v>4</v>
          </cell>
          <cell r="L149">
            <v>0</v>
          </cell>
          <cell r="M149">
            <v>0</v>
          </cell>
          <cell r="N149">
            <v>0</v>
          </cell>
          <cell r="O149">
            <v>0</v>
          </cell>
          <cell r="P149">
            <v>0</v>
          </cell>
          <cell r="Q149">
            <v>0</v>
          </cell>
          <cell r="R149">
            <v>0</v>
          </cell>
          <cell r="S149">
            <v>0</v>
          </cell>
          <cell r="T149">
            <v>0</v>
          </cell>
          <cell r="U149">
            <v>0</v>
          </cell>
          <cell r="W149">
            <v>0</v>
          </cell>
          <cell r="Y149">
            <v>0</v>
          </cell>
          <cell r="AA149">
            <v>1</v>
          </cell>
          <cell r="AC149">
            <v>0</v>
          </cell>
          <cell r="AD149">
            <v>0</v>
          </cell>
          <cell r="AE149">
            <v>5</v>
          </cell>
        </row>
        <row r="150">
          <cell r="C150" t="str">
            <v>300 M</v>
          </cell>
          <cell r="D150" t="str">
            <v>H</v>
          </cell>
          <cell r="E150" t="str">
            <v>H</v>
          </cell>
          <cell r="F150">
            <v>1</v>
          </cell>
          <cell r="G150">
            <v>0</v>
          </cell>
          <cell r="H150">
            <v>0</v>
          </cell>
          <cell r="I150">
            <v>1</v>
          </cell>
          <cell r="J150">
            <v>0</v>
          </cell>
          <cell r="K150">
            <v>4</v>
          </cell>
          <cell r="L150">
            <v>1</v>
          </cell>
          <cell r="M150">
            <v>2</v>
          </cell>
          <cell r="N150">
            <v>0</v>
          </cell>
          <cell r="O150">
            <v>0</v>
          </cell>
          <cell r="P150">
            <v>0</v>
          </cell>
          <cell r="Q150">
            <v>2</v>
          </cell>
          <cell r="R150">
            <v>0</v>
          </cell>
          <cell r="S150">
            <v>1</v>
          </cell>
          <cell r="T150">
            <v>0</v>
          </cell>
          <cell r="U150">
            <v>0</v>
          </cell>
          <cell r="W150">
            <v>4</v>
          </cell>
          <cell r="Y150">
            <v>3</v>
          </cell>
          <cell r="AA150">
            <v>2</v>
          </cell>
          <cell r="AC150">
            <v>3</v>
          </cell>
          <cell r="AD150">
            <v>2</v>
          </cell>
          <cell r="AE150">
            <v>10</v>
          </cell>
        </row>
        <row r="151">
          <cell r="C151" t="str">
            <v>STRATUS</v>
          </cell>
          <cell r="D151" t="str">
            <v>H</v>
          </cell>
          <cell r="E151" t="str">
            <v>H</v>
          </cell>
          <cell r="F151">
            <v>2</v>
          </cell>
          <cell r="G151">
            <v>6</v>
          </cell>
          <cell r="H151">
            <v>2</v>
          </cell>
          <cell r="I151">
            <v>2</v>
          </cell>
          <cell r="J151">
            <v>0</v>
          </cell>
          <cell r="K151">
            <v>1</v>
          </cell>
          <cell r="L151">
            <v>0</v>
          </cell>
          <cell r="M151">
            <v>3</v>
          </cell>
          <cell r="N151">
            <v>0</v>
          </cell>
          <cell r="O151">
            <v>2</v>
          </cell>
          <cell r="P151">
            <v>1</v>
          </cell>
          <cell r="Q151">
            <v>11</v>
          </cell>
          <cell r="R151">
            <v>3</v>
          </cell>
          <cell r="S151">
            <v>37</v>
          </cell>
          <cell r="T151">
            <v>3</v>
          </cell>
          <cell r="U151">
            <v>25</v>
          </cell>
          <cell r="W151">
            <v>7</v>
          </cell>
          <cell r="Y151">
            <v>0</v>
          </cell>
          <cell r="AA151">
            <v>3</v>
          </cell>
          <cell r="AC151">
            <v>0</v>
          </cell>
          <cell r="AD151">
            <v>11</v>
          </cell>
          <cell r="AE151">
            <v>87</v>
          </cell>
        </row>
        <row r="152">
          <cell r="C152" t="str">
            <v>SEBRING</v>
          </cell>
          <cell r="D152" t="str">
            <v>H</v>
          </cell>
          <cell r="E152" t="str">
            <v>H</v>
          </cell>
          <cell r="F152">
            <v>0</v>
          </cell>
          <cell r="G152">
            <v>0</v>
          </cell>
          <cell r="H152">
            <v>0</v>
          </cell>
          <cell r="I152">
            <v>0</v>
          </cell>
          <cell r="J152">
            <v>0</v>
          </cell>
          <cell r="K152">
            <v>0</v>
          </cell>
          <cell r="L152">
            <v>0</v>
          </cell>
          <cell r="M152">
            <v>0</v>
          </cell>
          <cell r="N152">
            <v>0</v>
          </cell>
          <cell r="O152">
            <v>0</v>
          </cell>
          <cell r="P152">
            <v>4</v>
          </cell>
          <cell r="Q152">
            <v>0</v>
          </cell>
          <cell r="R152">
            <v>1</v>
          </cell>
          <cell r="S152">
            <v>0</v>
          </cell>
          <cell r="T152">
            <v>2</v>
          </cell>
          <cell r="U152">
            <v>0</v>
          </cell>
          <cell r="W152">
            <v>0</v>
          </cell>
          <cell r="Y152">
            <v>0</v>
          </cell>
          <cell r="AA152">
            <v>0</v>
          </cell>
          <cell r="AC152">
            <v>0</v>
          </cell>
          <cell r="AD152">
            <v>7</v>
          </cell>
          <cell r="AE152">
            <v>0</v>
          </cell>
        </row>
        <row r="153">
          <cell r="C153" t="str">
            <v>VOYAGER</v>
          </cell>
          <cell r="D153" t="str">
            <v>H</v>
          </cell>
          <cell r="E153" t="str">
            <v>H</v>
          </cell>
          <cell r="F153">
            <v>0</v>
          </cell>
          <cell r="G153">
            <v>2</v>
          </cell>
          <cell r="H153">
            <v>0</v>
          </cell>
          <cell r="I153">
            <v>0</v>
          </cell>
          <cell r="J153">
            <v>1</v>
          </cell>
          <cell r="K153">
            <v>1</v>
          </cell>
          <cell r="L153">
            <v>1</v>
          </cell>
          <cell r="M153">
            <v>3</v>
          </cell>
          <cell r="N153">
            <v>2</v>
          </cell>
          <cell r="O153">
            <v>2</v>
          </cell>
          <cell r="P153">
            <v>1</v>
          </cell>
          <cell r="Q153">
            <v>1</v>
          </cell>
          <cell r="R153">
            <v>1</v>
          </cell>
          <cell r="S153">
            <v>2</v>
          </cell>
          <cell r="T153">
            <v>2</v>
          </cell>
          <cell r="U153">
            <v>1</v>
          </cell>
          <cell r="W153">
            <v>3</v>
          </cell>
          <cell r="Y153">
            <v>1</v>
          </cell>
          <cell r="AA153">
            <v>0</v>
          </cell>
          <cell r="AC153">
            <v>1</v>
          </cell>
          <cell r="AD153">
            <v>8</v>
          </cell>
          <cell r="AE153">
            <v>12</v>
          </cell>
        </row>
        <row r="154">
          <cell r="C154" t="str">
            <v>EVASION</v>
          </cell>
          <cell r="D154" t="str">
            <v>H</v>
          </cell>
          <cell r="E154" t="str">
            <v>H</v>
          </cell>
          <cell r="F154">
            <v>1</v>
          </cell>
          <cell r="G154">
            <v>0</v>
          </cell>
          <cell r="H154">
            <v>0</v>
          </cell>
          <cell r="I154">
            <v>0</v>
          </cell>
          <cell r="J154">
            <v>0</v>
          </cell>
          <cell r="K154">
            <v>0</v>
          </cell>
          <cell r="L154">
            <v>0</v>
          </cell>
          <cell r="M154">
            <v>0</v>
          </cell>
          <cell r="N154">
            <v>1</v>
          </cell>
          <cell r="O154">
            <v>0</v>
          </cell>
          <cell r="P154">
            <v>1</v>
          </cell>
          <cell r="Q154">
            <v>1</v>
          </cell>
          <cell r="R154">
            <v>0</v>
          </cell>
          <cell r="S154">
            <v>2</v>
          </cell>
          <cell r="T154">
            <v>0</v>
          </cell>
          <cell r="U154">
            <v>0</v>
          </cell>
          <cell r="W154">
            <v>1</v>
          </cell>
          <cell r="Y154">
            <v>0</v>
          </cell>
          <cell r="AA154">
            <v>1</v>
          </cell>
          <cell r="AC154">
            <v>0</v>
          </cell>
          <cell r="AD154">
            <v>3</v>
          </cell>
          <cell r="AE154">
            <v>3</v>
          </cell>
        </row>
        <row r="155">
          <cell r="C155" t="str">
            <v>XM</v>
          </cell>
          <cell r="D155" t="str">
            <v>H</v>
          </cell>
          <cell r="E155" t="str">
            <v>H</v>
          </cell>
          <cell r="F155">
            <v>0</v>
          </cell>
          <cell r="G155">
            <v>0</v>
          </cell>
          <cell r="H155">
            <v>0</v>
          </cell>
          <cell r="I155">
            <v>1</v>
          </cell>
          <cell r="J155">
            <v>0</v>
          </cell>
          <cell r="K155">
            <v>0</v>
          </cell>
          <cell r="L155">
            <v>0</v>
          </cell>
          <cell r="M155">
            <v>0</v>
          </cell>
          <cell r="N155">
            <v>0</v>
          </cell>
          <cell r="O155">
            <v>0</v>
          </cell>
          <cell r="P155">
            <v>0</v>
          </cell>
          <cell r="Q155">
            <v>0</v>
          </cell>
          <cell r="R155">
            <v>0</v>
          </cell>
          <cell r="S155">
            <v>0</v>
          </cell>
          <cell r="T155">
            <v>0</v>
          </cell>
          <cell r="U155">
            <v>0</v>
          </cell>
          <cell r="W155">
            <v>0</v>
          </cell>
          <cell r="Y155">
            <v>0</v>
          </cell>
          <cell r="AA155">
            <v>0</v>
          </cell>
          <cell r="AC155">
            <v>0</v>
          </cell>
          <cell r="AD155">
            <v>0</v>
          </cell>
          <cell r="AE155">
            <v>1</v>
          </cell>
        </row>
        <row r="156">
          <cell r="C156" t="str">
            <v>LEGANZA</v>
          </cell>
          <cell r="D156" t="str">
            <v>H</v>
          </cell>
          <cell r="E156" t="str">
            <v>H</v>
          </cell>
          <cell r="F156">
            <v>2</v>
          </cell>
          <cell r="G156">
            <v>9</v>
          </cell>
          <cell r="H156">
            <v>26</v>
          </cell>
          <cell r="I156">
            <v>6</v>
          </cell>
          <cell r="J156">
            <v>8</v>
          </cell>
          <cell r="K156">
            <v>6</v>
          </cell>
          <cell r="L156">
            <v>4</v>
          </cell>
          <cell r="M156">
            <v>7</v>
          </cell>
          <cell r="N156">
            <v>3</v>
          </cell>
          <cell r="O156">
            <v>9</v>
          </cell>
          <cell r="P156">
            <v>5</v>
          </cell>
          <cell r="Q156">
            <v>10</v>
          </cell>
          <cell r="R156">
            <v>1</v>
          </cell>
          <cell r="S156">
            <v>4</v>
          </cell>
          <cell r="T156">
            <v>0</v>
          </cell>
          <cell r="U156">
            <v>11</v>
          </cell>
          <cell r="W156">
            <v>14</v>
          </cell>
          <cell r="Y156">
            <v>8</v>
          </cell>
          <cell r="AA156">
            <v>2</v>
          </cell>
          <cell r="AC156">
            <v>11</v>
          </cell>
          <cell r="AD156">
            <v>49</v>
          </cell>
          <cell r="AE156">
            <v>62</v>
          </cell>
        </row>
        <row r="157">
          <cell r="C157" t="str">
            <v>ULYSSE</v>
          </cell>
          <cell r="D157" t="str">
            <v>H</v>
          </cell>
          <cell r="E157" t="str">
            <v>H</v>
          </cell>
          <cell r="F157">
            <v>1</v>
          </cell>
          <cell r="G157">
            <v>0</v>
          </cell>
          <cell r="H157">
            <v>0</v>
          </cell>
          <cell r="I157">
            <v>0</v>
          </cell>
          <cell r="J157">
            <v>1</v>
          </cell>
          <cell r="K157">
            <v>0</v>
          </cell>
          <cell r="L157">
            <v>0</v>
          </cell>
          <cell r="M157">
            <v>0</v>
          </cell>
          <cell r="N157">
            <v>0</v>
          </cell>
          <cell r="O157">
            <v>0</v>
          </cell>
          <cell r="P157">
            <v>0</v>
          </cell>
          <cell r="Q157">
            <v>0</v>
          </cell>
          <cell r="R157">
            <v>1</v>
          </cell>
          <cell r="S157">
            <v>1</v>
          </cell>
          <cell r="T157">
            <v>0</v>
          </cell>
          <cell r="U157">
            <v>0</v>
          </cell>
          <cell r="W157">
            <v>0</v>
          </cell>
          <cell r="Y157">
            <v>0</v>
          </cell>
          <cell r="AA157">
            <v>0</v>
          </cell>
          <cell r="AC157">
            <v>0</v>
          </cell>
          <cell r="AD157">
            <v>3</v>
          </cell>
          <cell r="AE157">
            <v>1</v>
          </cell>
        </row>
        <row r="158">
          <cell r="C158" t="str">
            <v>GALAXY</v>
          </cell>
          <cell r="D158" t="str">
            <v>Monosp</v>
          </cell>
          <cell r="E158" t="str">
            <v>H</v>
          </cell>
          <cell r="F158">
            <v>0</v>
          </cell>
          <cell r="G158">
            <v>3</v>
          </cell>
          <cell r="H158">
            <v>0</v>
          </cell>
          <cell r="I158">
            <v>1</v>
          </cell>
          <cell r="J158">
            <v>0</v>
          </cell>
          <cell r="K158">
            <v>0</v>
          </cell>
          <cell r="L158">
            <v>1</v>
          </cell>
          <cell r="M158">
            <v>2</v>
          </cell>
          <cell r="N158">
            <v>4</v>
          </cell>
          <cell r="O158">
            <v>3</v>
          </cell>
          <cell r="P158">
            <v>1</v>
          </cell>
          <cell r="Q158">
            <v>0</v>
          </cell>
          <cell r="R158">
            <v>0</v>
          </cell>
          <cell r="S158">
            <v>0</v>
          </cell>
          <cell r="T158">
            <v>3</v>
          </cell>
          <cell r="U158">
            <v>3</v>
          </cell>
          <cell r="W158">
            <v>2</v>
          </cell>
          <cell r="Y158">
            <v>0</v>
          </cell>
          <cell r="AA158">
            <v>0</v>
          </cell>
          <cell r="AC158">
            <v>0</v>
          </cell>
          <cell r="AD158">
            <v>9</v>
          </cell>
          <cell r="AE158">
            <v>12</v>
          </cell>
        </row>
        <row r="159">
          <cell r="C159" t="str">
            <v>LEGEND</v>
          </cell>
          <cell r="D159" t="str">
            <v>H</v>
          </cell>
          <cell r="E159" t="str">
            <v>H</v>
          </cell>
          <cell r="F159">
            <v>1</v>
          </cell>
          <cell r="G159">
            <v>2</v>
          </cell>
          <cell r="H159">
            <v>2</v>
          </cell>
          <cell r="I159">
            <v>1</v>
          </cell>
          <cell r="J159">
            <v>0</v>
          </cell>
          <cell r="K159">
            <v>2</v>
          </cell>
          <cell r="L159">
            <v>0</v>
          </cell>
          <cell r="M159">
            <v>2</v>
          </cell>
          <cell r="N159">
            <v>0</v>
          </cell>
          <cell r="O159">
            <v>2</v>
          </cell>
          <cell r="P159">
            <v>0</v>
          </cell>
          <cell r="Q159">
            <v>0</v>
          </cell>
          <cell r="R159">
            <v>1</v>
          </cell>
          <cell r="S159">
            <v>0</v>
          </cell>
          <cell r="T159">
            <v>0</v>
          </cell>
          <cell r="U159">
            <v>0</v>
          </cell>
          <cell r="W159">
            <v>2</v>
          </cell>
          <cell r="Y159">
            <v>1</v>
          </cell>
          <cell r="AA159">
            <v>0</v>
          </cell>
          <cell r="AC159">
            <v>0</v>
          </cell>
          <cell r="AD159">
            <v>4</v>
          </cell>
          <cell r="AE159">
            <v>9</v>
          </cell>
        </row>
        <row r="160">
          <cell r="C160" t="str">
            <v>SHUTTLE</v>
          </cell>
          <cell r="D160" t="str">
            <v>Monosp</v>
          </cell>
          <cell r="E160" t="str">
            <v>H</v>
          </cell>
          <cell r="F160">
            <v>0</v>
          </cell>
          <cell r="G160">
            <v>0</v>
          </cell>
          <cell r="H160">
            <v>0</v>
          </cell>
          <cell r="I160">
            <v>1</v>
          </cell>
          <cell r="J160">
            <v>0</v>
          </cell>
          <cell r="K160">
            <v>3</v>
          </cell>
          <cell r="L160">
            <v>0</v>
          </cell>
          <cell r="M160">
            <v>1</v>
          </cell>
          <cell r="N160">
            <v>0</v>
          </cell>
          <cell r="O160">
            <v>0</v>
          </cell>
          <cell r="P160">
            <v>0</v>
          </cell>
          <cell r="Q160">
            <v>2</v>
          </cell>
          <cell r="R160">
            <v>0</v>
          </cell>
          <cell r="S160">
            <v>2</v>
          </cell>
          <cell r="T160">
            <v>0</v>
          </cell>
          <cell r="U160">
            <v>0</v>
          </cell>
          <cell r="W160">
            <v>0</v>
          </cell>
          <cell r="Y160">
            <v>0</v>
          </cell>
          <cell r="AA160">
            <v>0</v>
          </cell>
          <cell r="AC160">
            <v>0</v>
          </cell>
          <cell r="AD160">
            <v>0</v>
          </cell>
          <cell r="AE160">
            <v>9</v>
          </cell>
        </row>
        <row r="161">
          <cell r="C161" t="str">
            <v>SONATA</v>
          </cell>
          <cell r="D161" t="str">
            <v>H</v>
          </cell>
          <cell r="E161" t="str">
            <v>H</v>
          </cell>
          <cell r="F161">
            <v>0</v>
          </cell>
          <cell r="G161">
            <v>0</v>
          </cell>
          <cell r="H161">
            <v>1</v>
          </cell>
          <cell r="I161">
            <v>0</v>
          </cell>
          <cell r="J161">
            <v>0</v>
          </cell>
          <cell r="K161">
            <v>0</v>
          </cell>
          <cell r="L161">
            <v>0</v>
          </cell>
          <cell r="M161">
            <v>0</v>
          </cell>
          <cell r="N161">
            <v>0</v>
          </cell>
          <cell r="O161">
            <v>0</v>
          </cell>
          <cell r="P161">
            <v>0</v>
          </cell>
          <cell r="Q161">
            <v>0</v>
          </cell>
          <cell r="R161">
            <v>1</v>
          </cell>
          <cell r="S161">
            <v>0</v>
          </cell>
          <cell r="T161">
            <v>0</v>
          </cell>
          <cell r="U161">
            <v>0</v>
          </cell>
          <cell r="W161">
            <v>0</v>
          </cell>
          <cell r="Y161">
            <v>0</v>
          </cell>
          <cell r="AA161">
            <v>0</v>
          </cell>
          <cell r="AC161">
            <v>0</v>
          </cell>
          <cell r="AD161">
            <v>2</v>
          </cell>
          <cell r="AE161">
            <v>0</v>
          </cell>
        </row>
        <row r="162">
          <cell r="C162" t="str">
            <v>TRAJET</v>
          </cell>
          <cell r="D162" t="str">
            <v>H</v>
          </cell>
          <cell r="E162" t="str">
            <v>H</v>
          </cell>
          <cell r="F162">
            <v>0</v>
          </cell>
          <cell r="G162">
            <v>0</v>
          </cell>
          <cell r="H162">
            <v>0</v>
          </cell>
          <cell r="I162">
            <v>0</v>
          </cell>
          <cell r="J162">
            <v>0</v>
          </cell>
          <cell r="K162">
            <v>0</v>
          </cell>
          <cell r="L162">
            <v>0</v>
          </cell>
          <cell r="M162">
            <v>0</v>
          </cell>
          <cell r="N162">
            <v>0</v>
          </cell>
          <cell r="O162">
            <v>0</v>
          </cell>
          <cell r="P162">
            <v>0</v>
          </cell>
          <cell r="Q162">
            <v>0</v>
          </cell>
          <cell r="R162">
            <v>1</v>
          </cell>
          <cell r="S162">
            <v>0</v>
          </cell>
          <cell r="T162">
            <v>0</v>
          </cell>
          <cell r="U162">
            <v>0</v>
          </cell>
          <cell r="W162">
            <v>0</v>
          </cell>
          <cell r="Y162">
            <v>0</v>
          </cell>
          <cell r="AA162">
            <v>0</v>
          </cell>
          <cell r="AC162">
            <v>0</v>
          </cell>
          <cell r="AD162">
            <v>1</v>
          </cell>
          <cell r="AE162">
            <v>0</v>
          </cell>
        </row>
        <row r="163">
          <cell r="C163" t="str">
            <v>XG</v>
          </cell>
          <cell r="D163" t="str">
            <v>H</v>
          </cell>
          <cell r="E163" t="str">
            <v>H</v>
          </cell>
          <cell r="R163">
            <v>0</v>
          </cell>
          <cell r="S163">
            <v>0</v>
          </cell>
          <cell r="T163">
            <v>0</v>
          </cell>
          <cell r="U163">
            <v>0</v>
          </cell>
          <cell r="AD163">
            <v>0</v>
          </cell>
          <cell r="AE163">
            <v>0</v>
          </cell>
        </row>
        <row r="164">
          <cell r="C164" t="str">
            <v>MODELE</v>
          </cell>
          <cell r="D164" t="str">
            <v>SEGMENT MGE</v>
          </cell>
          <cell r="E164" t="str">
            <v>SEGMENT PSA</v>
          </cell>
          <cell r="F164" t="str">
            <v>Janvier</v>
          </cell>
          <cell r="G164" t="str">
            <v>1/00</v>
          </cell>
          <cell r="H164" t="str">
            <v>Février</v>
          </cell>
          <cell r="I164" t="str">
            <v>2/00</v>
          </cell>
          <cell r="J164" t="str">
            <v>Mars</v>
          </cell>
          <cell r="K164" t="str">
            <v>3/00</v>
          </cell>
          <cell r="L164" t="str">
            <v>Avril</v>
          </cell>
          <cell r="M164" t="str">
            <v>4/00</v>
          </cell>
          <cell r="N164" t="str">
            <v>Mai</v>
          </cell>
          <cell r="O164" t="str">
            <v>5/00</v>
          </cell>
          <cell r="P164" t="str">
            <v>Juin</v>
          </cell>
          <cell r="Q164" t="str">
            <v>6/00</v>
          </cell>
          <cell r="R164" t="str">
            <v>Juillet</v>
          </cell>
          <cell r="S164" t="str">
            <v>7/00</v>
          </cell>
          <cell r="T164" t="str">
            <v>Août</v>
          </cell>
          <cell r="U164" t="str">
            <v>8/00</v>
          </cell>
          <cell r="V164" t="str">
            <v>Septembre</v>
          </cell>
          <cell r="W164" t="str">
            <v>9/00</v>
          </cell>
          <cell r="X164" t="str">
            <v>Octobre</v>
          </cell>
          <cell r="Y164" t="str">
            <v>10/00</v>
          </cell>
          <cell r="Z164" t="str">
            <v>Novembre</v>
          </cell>
          <cell r="AA164" t="str">
            <v>11-00</v>
          </cell>
          <cell r="AB164" t="str">
            <v>Décembre</v>
          </cell>
          <cell r="AC164" t="str">
            <v>12/00</v>
          </cell>
          <cell r="AD164" t="str">
            <v>Total 2001</v>
          </cell>
          <cell r="AE164" t="str">
            <v>Total 2000</v>
          </cell>
        </row>
        <row r="165">
          <cell r="C165" t="str">
            <v>TOUTES JAGUAR</v>
          </cell>
          <cell r="D165" t="str">
            <v>H</v>
          </cell>
          <cell r="E165" t="str">
            <v>H</v>
          </cell>
          <cell r="F165">
            <v>0</v>
          </cell>
          <cell r="G165">
            <v>1</v>
          </cell>
          <cell r="H165">
            <v>0</v>
          </cell>
          <cell r="I165">
            <v>3</v>
          </cell>
          <cell r="J165">
            <v>2</v>
          </cell>
          <cell r="K165">
            <v>6</v>
          </cell>
          <cell r="L165">
            <v>3</v>
          </cell>
          <cell r="M165">
            <v>3</v>
          </cell>
          <cell r="N165">
            <v>5</v>
          </cell>
          <cell r="O165">
            <v>4</v>
          </cell>
          <cell r="P165">
            <v>10</v>
          </cell>
          <cell r="Q165">
            <v>2</v>
          </cell>
          <cell r="R165">
            <v>8</v>
          </cell>
          <cell r="S165">
            <v>2</v>
          </cell>
          <cell r="T165">
            <v>18</v>
          </cell>
          <cell r="U165">
            <v>5</v>
          </cell>
          <cell r="W165">
            <v>2</v>
          </cell>
          <cell r="Y165">
            <v>2</v>
          </cell>
          <cell r="AA165">
            <v>4</v>
          </cell>
          <cell r="AC165">
            <v>10</v>
          </cell>
          <cell r="AD165">
            <v>46</v>
          </cell>
          <cell r="AE165">
            <v>26</v>
          </cell>
        </row>
        <row r="166">
          <cell r="C166" t="str">
            <v>CARNIVAL</v>
          </cell>
          <cell r="D166" t="str">
            <v>H</v>
          </cell>
          <cell r="E166" t="str">
            <v>H</v>
          </cell>
          <cell r="F166">
            <v>0</v>
          </cell>
          <cell r="G166">
            <v>0</v>
          </cell>
          <cell r="H166">
            <v>0</v>
          </cell>
          <cell r="I166">
            <v>0</v>
          </cell>
          <cell r="J166">
            <v>0</v>
          </cell>
          <cell r="K166">
            <v>0</v>
          </cell>
          <cell r="L166">
            <v>0</v>
          </cell>
          <cell r="M166">
            <v>0</v>
          </cell>
          <cell r="N166">
            <v>0</v>
          </cell>
          <cell r="O166">
            <v>0</v>
          </cell>
          <cell r="P166">
            <v>0</v>
          </cell>
          <cell r="Q166">
            <v>0</v>
          </cell>
          <cell r="R166">
            <v>1</v>
          </cell>
          <cell r="S166">
            <v>0</v>
          </cell>
          <cell r="T166">
            <v>0</v>
          </cell>
          <cell r="U166">
            <v>0</v>
          </cell>
          <cell r="W166">
            <v>0</v>
          </cell>
          <cell r="Y166">
            <v>0</v>
          </cell>
          <cell r="AA166">
            <v>0</v>
          </cell>
          <cell r="AC166">
            <v>0</v>
          </cell>
          <cell r="AD166">
            <v>1</v>
          </cell>
          <cell r="AE166">
            <v>0</v>
          </cell>
        </row>
        <row r="167">
          <cell r="C167" t="str">
            <v>K</v>
          </cell>
          <cell r="D167" t="str">
            <v>H</v>
          </cell>
          <cell r="E167" t="str">
            <v>H</v>
          </cell>
          <cell r="F167">
            <v>1</v>
          </cell>
          <cell r="G167">
            <v>1</v>
          </cell>
          <cell r="H167">
            <v>0</v>
          </cell>
          <cell r="I167">
            <v>0</v>
          </cell>
          <cell r="J167">
            <v>0</v>
          </cell>
          <cell r="K167">
            <v>2</v>
          </cell>
          <cell r="L167">
            <v>1</v>
          </cell>
          <cell r="M167">
            <v>2</v>
          </cell>
          <cell r="N167">
            <v>0</v>
          </cell>
          <cell r="O167">
            <v>2</v>
          </cell>
          <cell r="P167">
            <v>1</v>
          </cell>
          <cell r="Q167">
            <v>1</v>
          </cell>
          <cell r="R167">
            <v>2</v>
          </cell>
          <cell r="S167">
            <v>1</v>
          </cell>
          <cell r="T167">
            <v>1</v>
          </cell>
          <cell r="U167">
            <v>0</v>
          </cell>
          <cell r="W167">
            <v>2</v>
          </cell>
          <cell r="Y167">
            <v>1</v>
          </cell>
          <cell r="AA167">
            <v>1</v>
          </cell>
          <cell r="AC167">
            <v>2</v>
          </cell>
          <cell r="AD167">
            <v>6</v>
          </cell>
          <cell r="AE167">
            <v>9</v>
          </cell>
        </row>
        <row r="168">
          <cell r="C168" t="str">
            <v>MPV</v>
          </cell>
          <cell r="D168" t="str">
            <v>Monosp</v>
          </cell>
          <cell r="E168" t="str">
            <v>H</v>
          </cell>
          <cell r="R168">
            <v>0</v>
          </cell>
          <cell r="S168">
            <v>0</v>
          </cell>
          <cell r="T168">
            <v>1</v>
          </cell>
          <cell r="U168">
            <v>0</v>
          </cell>
          <cell r="AD168">
            <v>1</v>
          </cell>
          <cell r="AE168">
            <v>0</v>
          </cell>
        </row>
        <row r="169">
          <cell r="C169" t="str">
            <v>XEDOS</v>
          </cell>
          <cell r="D169" t="str">
            <v>H</v>
          </cell>
          <cell r="E169" t="str">
            <v>H</v>
          </cell>
          <cell r="F169">
            <v>0</v>
          </cell>
          <cell r="G169">
            <v>0</v>
          </cell>
          <cell r="H169">
            <v>0</v>
          </cell>
          <cell r="I169">
            <v>0</v>
          </cell>
          <cell r="J169">
            <v>0</v>
          </cell>
          <cell r="K169">
            <v>0</v>
          </cell>
          <cell r="L169">
            <v>0</v>
          </cell>
          <cell r="M169">
            <v>0</v>
          </cell>
          <cell r="N169">
            <v>1</v>
          </cell>
          <cell r="O169">
            <v>1</v>
          </cell>
          <cell r="P169">
            <v>0</v>
          </cell>
          <cell r="Q169">
            <v>0</v>
          </cell>
          <cell r="R169">
            <v>0</v>
          </cell>
          <cell r="S169">
            <v>0</v>
          </cell>
          <cell r="T169">
            <v>1</v>
          </cell>
          <cell r="U169">
            <v>0</v>
          </cell>
          <cell r="W169">
            <v>0</v>
          </cell>
          <cell r="Y169">
            <v>0</v>
          </cell>
          <cell r="AA169">
            <v>0</v>
          </cell>
          <cell r="AC169">
            <v>0</v>
          </cell>
          <cell r="AD169">
            <v>2</v>
          </cell>
          <cell r="AE169">
            <v>1</v>
          </cell>
        </row>
        <row r="170">
          <cell r="C170" t="str">
            <v>CLASSE C</v>
          </cell>
          <cell r="D170" t="str">
            <v>M2</v>
          </cell>
          <cell r="E170" t="str">
            <v>H</v>
          </cell>
          <cell r="F170">
            <v>28</v>
          </cell>
          <cell r="G170">
            <v>13</v>
          </cell>
          <cell r="H170">
            <v>30</v>
          </cell>
          <cell r="I170">
            <v>8</v>
          </cell>
          <cell r="J170">
            <v>25</v>
          </cell>
          <cell r="K170">
            <v>12</v>
          </cell>
          <cell r="L170">
            <v>27</v>
          </cell>
          <cell r="M170">
            <v>7</v>
          </cell>
          <cell r="N170">
            <v>21</v>
          </cell>
          <cell r="O170">
            <v>5</v>
          </cell>
          <cell r="P170">
            <v>15</v>
          </cell>
          <cell r="Q170">
            <v>14</v>
          </cell>
          <cell r="R170">
            <v>20</v>
          </cell>
          <cell r="S170">
            <v>14</v>
          </cell>
          <cell r="T170">
            <v>12</v>
          </cell>
          <cell r="U170">
            <v>9</v>
          </cell>
          <cell r="W170">
            <v>19</v>
          </cell>
          <cell r="Y170">
            <v>14</v>
          </cell>
          <cell r="AA170">
            <v>31</v>
          </cell>
          <cell r="AC170">
            <v>16</v>
          </cell>
          <cell r="AD170">
            <v>178</v>
          </cell>
          <cell r="AE170">
            <v>82</v>
          </cell>
        </row>
        <row r="171">
          <cell r="C171" t="str">
            <v>CLASSE E</v>
          </cell>
          <cell r="D171" t="str">
            <v>H</v>
          </cell>
          <cell r="E171" t="str">
            <v>H</v>
          </cell>
          <cell r="F171">
            <v>15</v>
          </cell>
          <cell r="G171">
            <v>17</v>
          </cell>
          <cell r="H171">
            <v>15</v>
          </cell>
          <cell r="I171">
            <v>18</v>
          </cell>
          <cell r="J171">
            <v>15</v>
          </cell>
          <cell r="K171">
            <v>18</v>
          </cell>
          <cell r="L171">
            <v>12</v>
          </cell>
          <cell r="M171">
            <v>14</v>
          </cell>
          <cell r="N171">
            <v>21</v>
          </cell>
          <cell r="O171">
            <v>17</v>
          </cell>
          <cell r="P171">
            <v>20</v>
          </cell>
          <cell r="Q171">
            <v>8</v>
          </cell>
          <cell r="R171">
            <v>15</v>
          </cell>
          <cell r="S171">
            <v>12</v>
          </cell>
          <cell r="T171">
            <v>8</v>
          </cell>
          <cell r="U171">
            <v>19</v>
          </cell>
          <cell r="W171">
            <v>20</v>
          </cell>
          <cell r="Y171">
            <v>18</v>
          </cell>
          <cell r="AA171">
            <v>11</v>
          </cell>
          <cell r="AC171">
            <v>18</v>
          </cell>
          <cell r="AD171">
            <v>121</v>
          </cell>
          <cell r="AE171">
            <v>123</v>
          </cell>
        </row>
        <row r="172">
          <cell r="C172" t="str">
            <v>CLASSE S + CLASSE V</v>
          </cell>
          <cell r="D172" t="str">
            <v>H</v>
          </cell>
          <cell r="E172" t="str">
            <v>H</v>
          </cell>
          <cell r="F172">
            <v>1</v>
          </cell>
          <cell r="G172">
            <v>6</v>
          </cell>
          <cell r="H172">
            <v>2</v>
          </cell>
          <cell r="I172">
            <v>3</v>
          </cell>
          <cell r="J172">
            <v>1</v>
          </cell>
          <cell r="K172">
            <v>5</v>
          </cell>
          <cell r="L172">
            <v>1</v>
          </cell>
          <cell r="M172">
            <v>2</v>
          </cell>
          <cell r="N172">
            <v>4</v>
          </cell>
          <cell r="O172">
            <v>2</v>
          </cell>
          <cell r="P172">
            <v>11</v>
          </cell>
          <cell r="Q172">
            <v>4</v>
          </cell>
          <cell r="R172">
            <v>10</v>
          </cell>
          <cell r="S172">
            <v>0</v>
          </cell>
          <cell r="T172">
            <v>5</v>
          </cell>
          <cell r="U172">
            <v>4</v>
          </cell>
          <cell r="W172">
            <v>4</v>
          </cell>
          <cell r="Y172">
            <v>6</v>
          </cell>
          <cell r="AA172">
            <v>2</v>
          </cell>
          <cell r="AC172">
            <v>4</v>
          </cell>
          <cell r="AD172">
            <v>35</v>
          </cell>
          <cell r="AE172">
            <v>26</v>
          </cell>
        </row>
        <row r="173">
          <cell r="C173" t="str">
            <v>SPACE GEAR</v>
          </cell>
          <cell r="D173" t="str">
            <v>H</v>
          </cell>
          <cell r="E173" t="str">
            <v>H</v>
          </cell>
          <cell r="F173">
            <v>0</v>
          </cell>
          <cell r="G173">
            <v>0</v>
          </cell>
          <cell r="H173">
            <v>1</v>
          </cell>
          <cell r="I173">
            <v>0</v>
          </cell>
          <cell r="J173">
            <v>0</v>
          </cell>
          <cell r="K173">
            <v>0</v>
          </cell>
          <cell r="L173">
            <v>0</v>
          </cell>
          <cell r="M173">
            <v>1</v>
          </cell>
          <cell r="N173">
            <v>0</v>
          </cell>
          <cell r="O173">
            <v>2</v>
          </cell>
          <cell r="P173">
            <v>0</v>
          </cell>
          <cell r="Q173">
            <v>1</v>
          </cell>
          <cell r="R173">
            <v>0</v>
          </cell>
          <cell r="S173">
            <v>0</v>
          </cell>
          <cell r="T173">
            <v>0</v>
          </cell>
          <cell r="U173">
            <v>2</v>
          </cell>
          <cell r="W173">
            <v>3</v>
          </cell>
          <cell r="Y173">
            <v>0</v>
          </cell>
          <cell r="AA173">
            <v>1</v>
          </cell>
          <cell r="AC173">
            <v>0</v>
          </cell>
          <cell r="AD173">
            <v>1</v>
          </cell>
          <cell r="AE173">
            <v>6</v>
          </cell>
        </row>
        <row r="174">
          <cell r="C174" t="str">
            <v>MAXIMA</v>
          </cell>
          <cell r="D174" t="str">
            <v>H</v>
          </cell>
          <cell r="E174" t="str">
            <v>H</v>
          </cell>
          <cell r="F174">
            <v>12</v>
          </cell>
          <cell r="G174">
            <v>12</v>
          </cell>
          <cell r="H174">
            <v>3</v>
          </cell>
          <cell r="I174">
            <v>0</v>
          </cell>
          <cell r="J174">
            <v>14</v>
          </cell>
          <cell r="K174">
            <v>3</v>
          </cell>
          <cell r="L174">
            <v>8</v>
          </cell>
          <cell r="M174">
            <v>3</v>
          </cell>
          <cell r="N174">
            <v>13</v>
          </cell>
          <cell r="O174">
            <v>2</v>
          </cell>
          <cell r="P174">
            <v>7</v>
          </cell>
          <cell r="Q174">
            <v>6</v>
          </cell>
          <cell r="R174">
            <v>10</v>
          </cell>
          <cell r="S174">
            <v>4</v>
          </cell>
          <cell r="T174">
            <v>5</v>
          </cell>
          <cell r="U174">
            <v>10</v>
          </cell>
          <cell r="W174">
            <v>5</v>
          </cell>
          <cell r="Y174">
            <v>10</v>
          </cell>
          <cell r="AA174">
            <v>3</v>
          </cell>
          <cell r="AC174">
            <v>6</v>
          </cell>
          <cell r="AD174">
            <v>72</v>
          </cell>
          <cell r="AE174">
            <v>40</v>
          </cell>
        </row>
        <row r="175">
          <cell r="C175" t="str">
            <v>SERENA</v>
          </cell>
          <cell r="D175" t="str">
            <v>H</v>
          </cell>
          <cell r="E175" t="str">
            <v>M2</v>
          </cell>
          <cell r="F175">
            <v>1</v>
          </cell>
          <cell r="G175">
            <v>8</v>
          </cell>
          <cell r="H175">
            <v>1</v>
          </cell>
          <cell r="I175">
            <v>0</v>
          </cell>
          <cell r="J175">
            <v>1</v>
          </cell>
          <cell r="K175">
            <v>1</v>
          </cell>
          <cell r="L175">
            <v>1</v>
          </cell>
          <cell r="M175">
            <v>0</v>
          </cell>
          <cell r="N175">
            <v>0</v>
          </cell>
          <cell r="O175">
            <v>1</v>
          </cell>
          <cell r="P175">
            <v>0</v>
          </cell>
          <cell r="Q175">
            <v>2</v>
          </cell>
          <cell r="R175">
            <v>2</v>
          </cell>
          <cell r="S175">
            <v>3</v>
          </cell>
          <cell r="T175">
            <v>2</v>
          </cell>
          <cell r="U175">
            <v>3</v>
          </cell>
          <cell r="W175">
            <v>2</v>
          </cell>
          <cell r="Y175">
            <v>0</v>
          </cell>
          <cell r="AA175">
            <v>0</v>
          </cell>
          <cell r="AC175">
            <v>1</v>
          </cell>
          <cell r="AD175">
            <v>8</v>
          </cell>
          <cell r="AE175">
            <v>18</v>
          </cell>
        </row>
        <row r="176">
          <cell r="C176" t="str">
            <v>OMEGA</v>
          </cell>
          <cell r="D176" t="str">
            <v>H</v>
          </cell>
          <cell r="E176" t="str">
            <v>H</v>
          </cell>
          <cell r="F176">
            <v>5</v>
          </cell>
          <cell r="G176">
            <v>10</v>
          </cell>
          <cell r="H176">
            <v>10</v>
          </cell>
          <cell r="I176">
            <v>11</v>
          </cell>
          <cell r="J176">
            <v>6</v>
          </cell>
          <cell r="K176">
            <v>16</v>
          </cell>
          <cell r="L176">
            <v>13</v>
          </cell>
          <cell r="M176">
            <v>16</v>
          </cell>
          <cell r="N176">
            <v>12</v>
          </cell>
          <cell r="O176">
            <v>19</v>
          </cell>
          <cell r="P176">
            <v>17</v>
          </cell>
          <cell r="Q176">
            <v>14</v>
          </cell>
          <cell r="R176">
            <v>4</v>
          </cell>
          <cell r="S176">
            <v>15</v>
          </cell>
          <cell r="T176">
            <v>5</v>
          </cell>
          <cell r="U176">
            <v>7</v>
          </cell>
          <cell r="W176">
            <v>9</v>
          </cell>
          <cell r="Y176">
            <v>12</v>
          </cell>
          <cell r="AA176">
            <v>13</v>
          </cell>
          <cell r="AC176">
            <v>8</v>
          </cell>
          <cell r="AD176">
            <v>72</v>
          </cell>
          <cell r="AE176">
            <v>108</v>
          </cell>
        </row>
        <row r="177">
          <cell r="C177" t="str">
            <v>SINTRA</v>
          </cell>
          <cell r="D177" t="str">
            <v>H</v>
          </cell>
          <cell r="E177" t="str">
            <v>H</v>
          </cell>
          <cell r="F177">
            <v>0</v>
          </cell>
          <cell r="G177">
            <v>1</v>
          </cell>
          <cell r="H177">
            <v>0</v>
          </cell>
          <cell r="I177">
            <v>0</v>
          </cell>
          <cell r="J177">
            <v>0</v>
          </cell>
          <cell r="K177">
            <v>0</v>
          </cell>
          <cell r="L177">
            <v>0</v>
          </cell>
          <cell r="M177">
            <v>0</v>
          </cell>
          <cell r="N177">
            <v>0</v>
          </cell>
          <cell r="O177">
            <v>0</v>
          </cell>
          <cell r="P177">
            <v>0</v>
          </cell>
          <cell r="Q177">
            <v>1</v>
          </cell>
          <cell r="R177">
            <v>0</v>
          </cell>
          <cell r="S177">
            <v>0</v>
          </cell>
          <cell r="T177">
            <v>0</v>
          </cell>
          <cell r="U177">
            <v>0</v>
          </cell>
          <cell r="W177">
            <v>1</v>
          </cell>
          <cell r="Y177">
            <v>0</v>
          </cell>
          <cell r="AA177">
            <v>0</v>
          </cell>
          <cell r="AC177">
            <v>0</v>
          </cell>
          <cell r="AD177">
            <v>0</v>
          </cell>
          <cell r="AE177">
            <v>2</v>
          </cell>
        </row>
        <row r="178">
          <cell r="C178">
            <v>806</v>
          </cell>
          <cell r="D178" t="str">
            <v>H</v>
          </cell>
          <cell r="E178" t="str">
            <v>H</v>
          </cell>
          <cell r="F178">
            <v>0</v>
          </cell>
          <cell r="G178">
            <v>1</v>
          </cell>
          <cell r="H178">
            <v>2</v>
          </cell>
          <cell r="I178">
            <v>3</v>
          </cell>
          <cell r="J178">
            <v>1</v>
          </cell>
          <cell r="K178">
            <v>1</v>
          </cell>
          <cell r="L178">
            <v>1</v>
          </cell>
          <cell r="M178">
            <v>2</v>
          </cell>
          <cell r="N178">
            <v>0</v>
          </cell>
          <cell r="O178">
            <v>0</v>
          </cell>
          <cell r="P178">
            <v>2</v>
          </cell>
          <cell r="Q178">
            <v>1</v>
          </cell>
          <cell r="R178">
            <v>2</v>
          </cell>
          <cell r="S178">
            <v>1</v>
          </cell>
          <cell r="T178">
            <v>0</v>
          </cell>
          <cell r="U178">
            <v>2</v>
          </cell>
          <cell r="W178">
            <v>0</v>
          </cell>
          <cell r="Y178">
            <v>1</v>
          </cell>
          <cell r="AA178">
            <v>0</v>
          </cell>
          <cell r="AC178">
            <v>1</v>
          </cell>
          <cell r="AD178">
            <v>8</v>
          </cell>
          <cell r="AE178">
            <v>11</v>
          </cell>
        </row>
        <row r="179">
          <cell r="C179">
            <v>607</v>
          </cell>
          <cell r="D179" t="str">
            <v>H</v>
          </cell>
          <cell r="E179" t="str">
            <v>H</v>
          </cell>
          <cell r="F179">
            <v>13</v>
          </cell>
          <cell r="H179">
            <v>37</v>
          </cell>
          <cell r="J179">
            <v>69</v>
          </cell>
          <cell r="L179">
            <v>39</v>
          </cell>
          <cell r="N179">
            <v>34</v>
          </cell>
          <cell r="P179">
            <v>28</v>
          </cell>
          <cell r="R179">
            <v>28</v>
          </cell>
          <cell r="T179">
            <v>18</v>
          </cell>
          <cell r="U179">
            <v>8</v>
          </cell>
          <cell r="W179">
            <v>15</v>
          </cell>
          <cell r="Y179">
            <v>8</v>
          </cell>
          <cell r="AA179">
            <v>14</v>
          </cell>
          <cell r="AC179">
            <v>23</v>
          </cell>
          <cell r="AD179">
            <v>266</v>
          </cell>
          <cell r="AE179">
            <v>8</v>
          </cell>
        </row>
        <row r="180">
          <cell r="C180" t="str">
            <v>ESPACE</v>
          </cell>
          <cell r="D180" t="str">
            <v>H</v>
          </cell>
          <cell r="E180" t="str">
            <v>H</v>
          </cell>
          <cell r="F180">
            <v>5</v>
          </cell>
          <cell r="G180">
            <v>2</v>
          </cell>
          <cell r="H180">
            <v>2</v>
          </cell>
          <cell r="I180">
            <v>2</v>
          </cell>
          <cell r="J180">
            <v>5</v>
          </cell>
          <cell r="K180">
            <v>2</v>
          </cell>
          <cell r="L180">
            <v>2</v>
          </cell>
          <cell r="M180">
            <v>2</v>
          </cell>
          <cell r="N180">
            <v>1</v>
          </cell>
          <cell r="O180">
            <v>3</v>
          </cell>
          <cell r="P180">
            <v>4</v>
          </cell>
          <cell r="Q180">
            <v>6</v>
          </cell>
          <cell r="R180">
            <v>4</v>
          </cell>
          <cell r="S180">
            <v>4</v>
          </cell>
          <cell r="T180">
            <v>1</v>
          </cell>
          <cell r="U180">
            <v>2</v>
          </cell>
          <cell r="W180">
            <v>2</v>
          </cell>
          <cell r="Y180">
            <v>4</v>
          </cell>
          <cell r="AA180">
            <v>4</v>
          </cell>
          <cell r="AC180">
            <v>2</v>
          </cell>
          <cell r="AD180">
            <v>24</v>
          </cell>
          <cell r="AE180">
            <v>23</v>
          </cell>
        </row>
        <row r="181">
          <cell r="C181" t="str">
            <v>SAFRANE</v>
          </cell>
          <cell r="D181" t="str">
            <v>H</v>
          </cell>
          <cell r="E181" t="str">
            <v>H</v>
          </cell>
          <cell r="F181">
            <v>1</v>
          </cell>
          <cell r="G181">
            <v>0</v>
          </cell>
          <cell r="H181">
            <v>0</v>
          </cell>
          <cell r="I181">
            <v>0</v>
          </cell>
          <cell r="J181">
            <v>1</v>
          </cell>
          <cell r="K181">
            <v>0</v>
          </cell>
          <cell r="L181">
            <v>0</v>
          </cell>
          <cell r="M181">
            <v>1</v>
          </cell>
          <cell r="N181">
            <v>0</v>
          </cell>
          <cell r="O181">
            <v>1</v>
          </cell>
          <cell r="P181">
            <v>0</v>
          </cell>
          <cell r="Q181">
            <v>0</v>
          </cell>
          <cell r="R181">
            <v>0</v>
          </cell>
          <cell r="S181">
            <v>0</v>
          </cell>
          <cell r="T181">
            <v>0</v>
          </cell>
          <cell r="U181">
            <v>0</v>
          </cell>
          <cell r="W181">
            <v>1</v>
          </cell>
          <cell r="Y181">
            <v>3</v>
          </cell>
          <cell r="AA181">
            <v>0</v>
          </cell>
          <cell r="AC181">
            <v>0</v>
          </cell>
          <cell r="AD181">
            <v>2</v>
          </cell>
          <cell r="AE181">
            <v>2</v>
          </cell>
        </row>
        <row r="182">
          <cell r="C182">
            <v>75</v>
          </cell>
          <cell r="D182" t="str">
            <v>H</v>
          </cell>
          <cell r="E182" t="str">
            <v>H</v>
          </cell>
          <cell r="F182">
            <v>6</v>
          </cell>
          <cell r="G182">
            <v>9</v>
          </cell>
          <cell r="H182">
            <v>6</v>
          </cell>
          <cell r="I182">
            <v>6</v>
          </cell>
          <cell r="J182">
            <v>9</v>
          </cell>
          <cell r="K182">
            <v>19</v>
          </cell>
          <cell r="L182">
            <v>3</v>
          </cell>
          <cell r="M182">
            <v>11</v>
          </cell>
          <cell r="N182">
            <v>5</v>
          </cell>
          <cell r="O182">
            <v>9</v>
          </cell>
          <cell r="P182">
            <v>8</v>
          </cell>
          <cell r="Q182">
            <v>11</v>
          </cell>
          <cell r="R182">
            <v>3</v>
          </cell>
          <cell r="S182">
            <v>2</v>
          </cell>
          <cell r="T182">
            <v>10</v>
          </cell>
          <cell r="U182">
            <v>12</v>
          </cell>
          <cell r="W182">
            <v>4</v>
          </cell>
          <cell r="Y182">
            <v>3</v>
          </cell>
          <cell r="AA182">
            <v>4</v>
          </cell>
          <cell r="AC182">
            <v>3</v>
          </cell>
          <cell r="AD182">
            <v>50</v>
          </cell>
          <cell r="AE182">
            <v>79</v>
          </cell>
        </row>
        <row r="183">
          <cell r="C183" t="str">
            <v>9-5</v>
          </cell>
          <cell r="D183" t="str">
            <v>H</v>
          </cell>
          <cell r="E183" t="str">
            <v>H</v>
          </cell>
          <cell r="F183">
            <v>31</v>
          </cell>
          <cell r="G183">
            <v>7</v>
          </cell>
          <cell r="H183">
            <v>27</v>
          </cell>
          <cell r="I183">
            <v>10</v>
          </cell>
          <cell r="J183">
            <v>20</v>
          </cell>
          <cell r="K183">
            <v>22</v>
          </cell>
          <cell r="L183">
            <v>7</v>
          </cell>
          <cell r="M183">
            <v>16</v>
          </cell>
          <cell r="N183">
            <v>15</v>
          </cell>
          <cell r="O183">
            <v>13</v>
          </cell>
          <cell r="P183">
            <v>14</v>
          </cell>
          <cell r="Q183">
            <v>20</v>
          </cell>
          <cell r="R183">
            <v>13</v>
          </cell>
          <cell r="S183">
            <v>14</v>
          </cell>
          <cell r="T183">
            <v>6</v>
          </cell>
          <cell r="U183">
            <v>17</v>
          </cell>
          <cell r="W183">
            <v>14</v>
          </cell>
          <cell r="Y183">
            <v>19</v>
          </cell>
          <cell r="AA183">
            <v>9</v>
          </cell>
          <cell r="AC183">
            <v>10</v>
          </cell>
          <cell r="AD183">
            <v>133</v>
          </cell>
          <cell r="AE183">
            <v>119</v>
          </cell>
        </row>
        <row r="184">
          <cell r="C184" t="str">
            <v>ALHAMBRA</v>
          </cell>
          <cell r="D184" t="str">
            <v>H</v>
          </cell>
          <cell r="E184" t="str">
            <v>H</v>
          </cell>
          <cell r="F184">
            <v>23</v>
          </cell>
          <cell r="G184">
            <v>4</v>
          </cell>
          <cell r="H184">
            <v>4</v>
          </cell>
          <cell r="I184">
            <v>1</v>
          </cell>
          <cell r="J184">
            <v>3</v>
          </cell>
          <cell r="K184">
            <v>9</v>
          </cell>
          <cell r="L184">
            <v>24</v>
          </cell>
          <cell r="M184">
            <v>7</v>
          </cell>
          <cell r="N184">
            <v>8</v>
          </cell>
          <cell r="O184">
            <v>3</v>
          </cell>
          <cell r="P184">
            <v>11</v>
          </cell>
          <cell r="Q184">
            <v>3</v>
          </cell>
          <cell r="R184">
            <v>10</v>
          </cell>
          <cell r="S184">
            <v>2</v>
          </cell>
          <cell r="T184">
            <v>6</v>
          </cell>
          <cell r="U184">
            <v>0</v>
          </cell>
          <cell r="W184">
            <v>1</v>
          </cell>
          <cell r="Y184">
            <v>2</v>
          </cell>
          <cell r="AA184">
            <v>3</v>
          </cell>
          <cell r="AC184">
            <v>3</v>
          </cell>
          <cell r="AD184">
            <v>89</v>
          </cell>
          <cell r="AE184">
            <v>29</v>
          </cell>
        </row>
        <row r="185">
          <cell r="C185" t="str">
            <v>CAMRY</v>
          </cell>
          <cell r="D185" t="str">
            <v>H</v>
          </cell>
          <cell r="E185" t="str">
            <v>H</v>
          </cell>
          <cell r="F185">
            <v>6</v>
          </cell>
          <cell r="G185">
            <v>2</v>
          </cell>
          <cell r="H185">
            <v>6</v>
          </cell>
          <cell r="I185">
            <v>0</v>
          </cell>
          <cell r="J185">
            <v>9</v>
          </cell>
          <cell r="K185">
            <v>1</v>
          </cell>
          <cell r="L185">
            <v>3</v>
          </cell>
          <cell r="M185">
            <v>1</v>
          </cell>
          <cell r="N185">
            <v>3</v>
          </cell>
          <cell r="O185">
            <v>2</v>
          </cell>
          <cell r="P185">
            <v>2</v>
          </cell>
          <cell r="Q185">
            <v>4</v>
          </cell>
          <cell r="R185">
            <v>5</v>
          </cell>
          <cell r="S185">
            <v>0</v>
          </cell>
          <cell r="T185">
            <v>3</v>
          </cell>
          <cell r="U185">
            <v>3</v>
          </cell>
          <cell r="W185">
            <v>4</v>
          </cell>
          <cell r="Y185">
            <v>5</v>
          </cell>
          <cell r="AA185">
            <v>3</v>
          </cell>
          <cell r="AC185">
            <v>3</v>
          </cell>
          <cell r="AD185">
            <v>37</v>
          </cell>
          <cell r="AE185">
            <v>13</v>
          </cell>
        </row>
        <row r="186">
          <cell r="C186" t="str">
            <v>LEXUS</v>
          </cell>
          <cell r="D186" t="str">
            <v>H</v>
          </cell>
          <cell r="E186" t="str">
            <v>H</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1</v>
          </cell>
          <cell r="W186">
            <v>0</v>
          </cell>
          <cell r="Y186">
            <v>0</v>
          </cell>
          <cell r="AA186">
            <v>0</v>
          </cell>
          <cell r="AC186">
            <v>0</v>
          </cell>
          <cell r="AD186">
            <v>0</v>
          </cell>
          <cell r="AE186">
            <v>1</v>
          </cell>
        </row>
        <row r="187">
          <cell r="C187" t="str">
            <v>SHARAN</v>
          </cell>
          <cell r="D187" t="str">
            <v>H</v>
          </cell>
          <cell r="E187" t="str">
            <v>H</v>
          </cell>
          <cell r="F187">
            <v>10</v>
          </cell>
          <cell r="G187">
            <v>3</v>
          </cell>
          <cell r="H187">
            <v>6</v>
          </cell>
          <cell r="I187">
            <v>1</v>
          </cell>
          <cell r="J187">
            <v>17</v>
          </cell>
          <cell r="K187">
            <v>6</v>
          </cell>
          <cell r="L187">
            <v>15</v>
          </cell>
          <cell r="M187">
            <v>2</v>
          </cell>
          <cell r="N187">
            <v>12</v>
          </cell>
          <cell r="O187">
            <v>4</v>
          </cell>
          <cell r="P187">
            <v>13</v>
          </cell>
          <cell r="Q187">
            <v>0</v>
          </cell>
          <cell r="R187">
            <v>11</v>
          </cell>
          <cell r="S187">
            <v>0</v>
          </cell>
          <cell r="T187">
            <v>8</v>
          </cell>
          <cell r="U187">
            <v>0</v>
          </cell>
          <cell r="W187">
            <v>4</v>
          </cell>
          <cell r="Y187">
            <v>6</v>
          </cell>
          <cell r="AA187">
            <v>12</v>
          </cell>
          <cell r="AC187">
            <v>14</v>
          </cell>
          <cell r="AD187">
            <v>92</v>
          </cell>
          <cell r="AE187">
            <v>16</v>
          </cell>
        </row>
        <row r="188">
          <cell r="C188" t="str">
            <v>V70</v>
          </cell>
          <cell r="D188" t="str">
            <v>H</v>
          </cell>
          <cell r="E188" t="str">
            <v>H</v>
          </cell>
          <cell r="F188">
            <v>4</v>
          </cell>
          <cell r="G188">
            <v>11</v>
          </cell>
          <cell r="H188">
            <v>3</v>
          </cell>
          <cell r="I188">
            <v>14</v>
          </cell>
          <cell r="J188">
            <v>3</v>
          </cell>
          <cell r="K188">
            <v>17</v>
          </cell>
          <cell r="L188">
            <v>2</v>
          </cell>
          <cell r="M188">
            <v>19</v>
          </cell>
          <cell r="N188">
            <v>4</v>
          </cell>
          <cell r="O188">
            <v>18</v>
          </cell>
          <cell r="P188">
            <v>2</v>
          </cell>
          <cell r="Q188">
            <v>1</v>
          </cell>
          <cell r="R188">
            <v>2</v>
          </cell>
          <cell r="S188">
            <v>0</v>
          </cell>
          <cell r="T188">
            <v>0</v>
          </cell>
          <cell r="U188">
            <v>3</v>
          </cell>
          <cell r="W188">
            <v>0</v>
          </cell>
          <cell r="Y188">
            <v>0</v>
          </cell>
          <cell r="AA188">
            <v>3</v>
          </cell>
          <cell r="AC188">
            <v>1</v>
          </cell>
          <cell r="AD188">
            <v>20</v>
          </cell>
          <cell r="AE188">
            <v>83</v>
          </cell>
        </row>
        <row r="189">
          <cell r="C189" t="str">
            <v>S60</v>
          </cell>
          <cell r="D189" t="str">
            <v>H</v>
          </cell>
          <cell r="E189" t="str">
            <v>H</v>
          </cell>
          <cell r="F189">
            <v>0</v>
          </cell>
          <cell r="G189">
            <v>0</v>
          </cell>
          <cell r="H189">
            <v>0</v>
          </cell>
          <cell r="I189">
            <v>0</v>
          </cell>
          <cell r="J189">
            <v>0</v>
          </cell>
          <cell r="K189">
            <v>0</v>
          </cell>
          <cell r="L189">
            <v>0</v>
          </cell>
          <cell r="M189">
            <v>0</v>
          </cell>
          <cell r="N189">
            <v>0</v>
          </cell>
          <cell r="O189">
            <v>0</v>
          </cell>
          <cell r="P189">
            <v>20</v>
          </cell>
          <cell r="Q189">
            <v>0</v>
          </cell>
          <cell r="R189">
            <v>39</v>
          </cell>
          <cell r="S189">
            <v>0</v>
          </cell>
          <cell r="T189">
            <v>17</v>
          </cell>
          <cell r="U189">
            <v>0</v>
          </cell>
          <cell r="W189">
            <v>0</v>
          </cell>
          <cell r="Y189">
            <v>0</v>
          </cell>
          <cell r="AA189">
            <v>0</v>
          </cell>
          <cell r="AC189">
            <v>0</v>
          </cell>
          <cell r="AD189">
            <v>76</v>
          </cell>
          <cell r="AE189">
            <v>0</v>
          </cell>
        </row>
        <row r="190">
          <cell r="C190" t="str">
            <v>S80</v>
          </cell>
          <cell r="D190" t="str">
            <v>H</v>
          </cell>
          <cell r="E190" t="str">
            <v>H</v>
          </cell>
          <cell r="F190">
            <v>9</v>
          </cell>
          <cell r="G190">
            <v>14</v>
          </cell>
          <cell r="H190">
            <v>20</v>
          </cell>
          <cell r="I190">
            <v>13</v>
          </cell>
          <cell r="J190">
            <v>8</v>
          </cell>
          <cell r="K190">
            <v>4</v>
          </cell>
          <cell r="L190">
            <v>16</v>
          </cell>
          <cell r="M190">
            <v>11</v>
          </cell>
          <cell r="N190">
            <v>10</v>
          </cell>
          <cell r="O190">
            <v>14</v>
          </cell>
          <cell r="P190">
            <v>6</v>
          </cell>
          <cell r="Q190">
            <v>11</v>
          </cell>
          <cell r="R190">
            <v>14</v>
          </cell>
          <cell r="S190">
            <v>0</v>
          </cell>
          <cell r="T190">
            <v>5</v>
          </cell>
          <cell r="U190">
            <v>9</v>
          </cell>
          <cell r="W190">
            <v>11</v>
          </cell>
          <cell r="Y190">
            <v>8</v>
          </cell>
          <cell r="AA190">
            <v>14</v>
          </cell>
          <cell r="AC190">
            <v>0</v>
          </cell>
          <cell r="AD190">
            <v>88</v>
          </cell>
          <cell r="AE190">
            <v>76</v>
          </cell>
        </row>
        <row r="191">
          <cell r="C191" t="str">
            <v>SEGMENT H MGE</v>
          </cell>
          <cell r="F191">
            <v>210</v>
          </cell>
          <cell r="G191">
            <v>173</v>
          </cell>
          <cell r="H191">
            <v>260</v>
          </cell>
          <cell r="I191">
            <v>157</v>
          </cell>
          <cell r="J191">
            <v>278</v>
          </cell>
          <cell r="K191">
            <v>230</v>
          </cell>
          <cell r="L191">
            <v>242</v>
          </cell>
          <cell r="M191">
            <v>209</v>
          </cell>
          <cell r="N191">
            <v>227</v>
          </cell>
          <cell r="O191">
            <v>219</v>
          </cell>
          <cell r="P191">
            <v>324</v>
          </cell>
          <cell r="Q191">
            <v>222</v>
          </cell>
          <cell r="R191">
            <v>271</v>
          </cell>
          <cell r="S191">
            <v>195</v>
          </cell>
          <cell r="T191">
            <v>199</v>
          </cell>
          <cell r="U191">
            <v>228</v>
          </cell>
          <cell r="V191">
            <v>0</v>
          </cell>
          <cell r="W191">
            <v>229</v>
          </cell>
          <cell r="X191">
            <v>0</v>
          </cell>
          <cell r="Y191">
            <v>199</v>
          </cell>
          <cell r="Z191">
            <v>0</v>
          </cell>
          <cell r="AA191">
            <v>225</v>
          </cell>
          <cell r="AB191">
            <v>0</v>
          </cell>
          <cell r="AC191">
            <v>262</v>
          </cell>
          <cell r="AD191">
            <v>2011</v>
          </cell>
          <cell r="AE191">
            <v>1633</v>
          </cell>
        </row>
        <row r="192">
          <cell r="C192" t="str">
            <v>Z3 roadster + coupé</v>
          </cell>
          <cell r="D192" t="str">
            <v>SPORT</v>
          </cell>
          <cell r="E192" t="str">
            <v>H</v>
          </cell>
          <cell r="F192">
            <v>0</v>
          </cell>
          <cell r="G192">
            <v>0</v>
          </cell>
          <cell r="H192">
            <v>0</v>
          </cell>
          <cell r="I192">
            <v>0</v>
          </cell>
          <cell r="J192">
            <v>0</v>
          </cell>
          <cell r="K192">
            <v>1</v>
          </cell>
          <cell r="L192">
            <v>0</v>
          </cell>
          <cell r="M192">
            <v>0</v>
          </cell>
          <cell r="N192">
            <v>0</v>
          </cell>
          <cell r="O192">
            <v>0</v>
          </cell>
          <cell r="P192">
            <v>4</v>
          </cell>
          <cell r="Q192">
            <v>0</v>
          </cell>
          <cell r="R192">
            <v>0</v>
          </cell>
          <cell r="S192">
            <v>0</v>
          </cell>
          <cell r="T192">
            <v>0</v>
          </cell>
          <cell r="U192">
            <v>0</v>
          </cell>
          <cell r="W192">
            <v>0</v>
          </cell>
          <cell r="Y192">
            <v>0</v>
          </cell>
          <cell r="AA192">
            <v>0</v>
          </cell>
          <cell r="AC192">
            <v>0</v>
          </cell>
          <cell r="AD192">
            <v>4</v>
          </cell>
          <cell r="AE192">
            <v>1</v>
          </cell>
        </row>
        <row r="193">
          <cell r="C193" t="str">
            <v>GTV/SPIDER</v>
          </cell>
          <cell r="D193" t="str">
            <v>SPORT</v>
          </cell>
          <cell r="E193" t="str">
            <v>M2</v>
          </cell>
          <cell r="F193">
            <v>0</v>
          </cell>
          <cell r="G193">
            <v>0</v>
          </cell>
          <cell r="H193">
            <v>2</v>
          </cell>
          <cell r="I193">
            <v>0</v>
          </cell>
          <cell r="J193">
            <v>2</v>
          </cell>
          <cell r="K193">
            <v>0</v>
          </cell>
          <cell r="L193">
            <v>3</v>
          </cell>
          <cell r="M193">
            <v>0</v>
          </cell>
          <cell r="N193">
            <v>1</v>
          </cell>
          <cell r="O193">
            <v>2</v>
          </cell>
          <cell r="P193">
            <v>1</v>
          </cell>
          <cell r="Q193">
            <v>0</v>
          </cell>
          <cell r="R193">
            <v>0</v>
          </cell>
          <cell r="S193">
            <v>2</v>
          </cell>
          <cell r="T193">
            <v>0</v>
          </cell>
          <cell r="U193">
            <v>0</v>
          </cell>
          <cell r="W193">
            <v>0</v>
          </cell>
          <cell r="Y193">
            <v>0</v>
          </cell>
          <cell r="AA193">
            <v>0</v>
          </cell>
          <cell r="AC193">
            <v>1</v>
          </cell>
          <cell r="AD193">
            <v>9</v>
          </cell>
          <cell r="AE193">
            <v>4</v>
          </cell>
        </row>
        <row r="194">
          <cell r="C194" t="str">
            <v>TT</v>
          </cell>
          <cell r="D194" t="str">
            <v>SPORT</v>
          </cell>
          <cell r="E194" t="str">
            <v>M2</v>
          </cell>
          <cell r="F194">
            <v>0</v>
          </cell>
          <cell r="G194">
            <v>1</v>
          </cell>
          <cell r="H194">
            <v>0</v>
          </cell>
          <cell r="I194">
            <v>2</v>
          </cell>
          <cell r="J194">
            <v>0</v>
          </cell>
          <cell r="K194">
            <v>3</v>
          </cell>
          <cell r="L194">
            <v>3</v>
          </cell>
          <cell r="M194">
            <v>2</v>
          </cell>
          <cell r="N194">
            <v>1</v>
          </cell>
          <cell r="O194">
            <v>9</v>
          </cell>
          <cell r="P194">
            <v>1</v>
          </cell>
          <cell r="Q194">
            <v>4</v>
          </cell>
          <cell r="R194">
            <v>2</v>
          </cell>
          <cell r="S194">
            <v>2</v>
          </cell>
          <cell r="T194">
            <v>1</v>
          </cell>
          <cell r="U194">
            <v>2</v>
          </cell>
          <cell r="W194">
            <v>0</v>
          </cell>
          <cell r="Y194">
            <v>1</v>
          </cell>
          <cell r="AA194">
            <v>2</v>
          </cell>
          <cell r="AC194">
            <v>2</v>
          </cell>
          <cell r="AD194">
            <v>8</v>
          </cell>
          <cell r="AE194">
            <v>25</v>
          </cell>
        </row>
        <row r="195">
          <cell r="C195" t="str">
            <v>COUPE</v>
          </cell>
          <cell r="D195" t="str">
            <v>SPORT</v>
          </cell>
          <cell r="E195" t="str">
            <v>M2</v>
          </cell>
          <cell r="F195">
            <v>1</v>
          </cell>
          <cell r="G195">
            <v>1</v>
          </cell>
          <cell r="H195">
            <v>0</v>
          </cell>
          <cell r="I195">
            <v>1</v>
          </cell>
          <cell r="J195">
            <v>1</v>
          </cell>
          <cell r="K195">
            <v>0</v>
          </cell>
          <cell r="L195">
            <v>0</v>
          </cell>
          <cell r="M195">
            <v>0</v>
          </cell>
          <cell r="N195">
            <v>0</v>
          </cell>
          <cell r="O195">
            <v>1</v>
          </cell>
          <cell r="P195">
            <v>2</v>
          </cell>
          <cell r="Q195">
            <v>0</v>
          </cell>
          <cell r="R195">
            <v>1</v>
          </cell>
          <cell r="S195">
            <v>0</v>
          </cell>
          <cell r="T195">
            <v>0</v>
          </cell>
          <cell r="U195">
            <v>0</v>
          </cell>
          <cell r="W195">
            <v>1</v>
          </cell>
          <cell r="Y195">
            <v>0</v>
          </cell>
          <cell r="AA195">
            <v>0</v>
          </cell>
          <cell r="AC195">
            <v>0</v>
          </cell>
          <cell r="AD195">
            <v>5</v>
          </cell>
          <cell r="AE195">
            <v>3</v>
          </cell>
        </row>
        <row r="196">
          <cell r="C196" t="str">
            <v>BARCHETTA</v>
          </cell>
          <cell r="D196" t="str">
            <v>SPORT</v>
          </cell>
          <cell r="E196" t="str">
            <v>M1</v>
          </cell>
          <cell r="F196">
            <v>0</v>
          </cell>
          <cell r="G196">
            <v>0</v>
          </cell>
          <cell r="H196">
            <v>0</v>
          </cell>
          <cell r="I196">
            <v>0</v>
          </cell>
          <cell r="J196">
            <v>0</v>
          </cell>
          <cell r="K196">
            <v>1</v>
          </cell>
          <cell r="L196">
            <v>1</v>
          </cell>
          <cell r="M196">
            <v>0</v>
          </cell>
          <cell r="N196">
            <v>0</v>
          </cell>
          <cell r="O196">
            <v>3</v>
          </cell>
          <cell r="P196">
            <v>1</v>
          </cell>
          <cell r="Q196">
            <v>0</v>
          </cell>
          <cell r="R196">
            <v>0</v>
          </cell>
          <cell r="S196">
            <v>0</v>
          </cell>
          <cell r="T196">
            <v>1</v>
          </cell>
          <cell r="U196">
            <v>0</v>
          </cell>
          <cell r="W196">
            <v>0</v>
          </cell>
          <cell r="Y196">
            <v>0</v>
          </cell>
          <cell r="AA196">
            <v>1</v>
          </cell>
          <cell r="AC196">
            <v>1</v>
          </cell>
          <cell r="AD196">
            <v>3</v>
          </cell>
          <cell r="AE196">
            <v>4</v>
          </cell>
        </row>
        <row r="197">
          <cell r="C197" t="str">
            <v>PUMA</v>
          </cell>
          <cell r="D197" t="str">
            <v>SPORT</v>
          </cell>
          <cell r="E197" t="str">
            <v>M1</v>
          </cell>
          <cell r="F197">
            <v>2</v>
          </cell>
          <cell r="G197">
            <v>4</v>
          </cell>
          <cell r="H197">
            <v>12</v>
          </cell>
          <cell r="I197">
            <v>8</v>
          </cell>
          <cell r="J197">
            <v>1</v>
          </cell>
          <cell r="K197">
            <v>7</v>
          </cell>
          <cell r="L197">
            <v>5</v>
          </cell>
          <cell r="M197">
            <v>3</v>
          </cell>
          <cell r="N197">
            <v>2</v>
          </cell>
          <cell r="O197">
            <v>5</v>
          </cell>
          <cell r="P197">
            <v>2</v>
          </cell>
          <cell r="Q197">
            <v>4</v>
          </cell>
          <cell r="R197">
            <v>0</v>
          </cell>
          <cell r="S197">
            <v>3</v>
          </cell>
          <cell r="T197">
            <v>2</v>
          </cell>
          <cell r="U197">
            <v>4</v>
          </cell>
          <cell r="W197">
            <v>7</v>
          </cell>
          <cell r="Y197">
            <v>1</v>
          </cell>
          <cell r="AA197">
            <v>1</v>
          </cell>
          <cell r="AC197">
            <v>2</v>
          </cell>
          <cell r="AD197">
            <v>26</v>
          </cell>
          <cell r="AE197">
            <v>38</v>
          </cell>
        </row>
        <row r="198">
          <cell r="C198" t="str">
            <v>PRELUDE</v>
          </cell>
          <cell r="D198" t="str">
            <v>SPORT</v>
          </cell>
          <cell r="E198" t="str">
            <v>M2</v>
          </cell>
          <cell r="F198">
            <v>0</v>
          </cell>
          <cell r="G198">
            <v>0</v>
          </cell>
          <cell r="H198">
            <v>0</v>
          </cell>
          <cell r="I198">
            <v>0</v>
          </cell>
          <cell r="J198">
            <v>0</v>
          </cell>
          <cell r="K198">
            <v>0</v>
          </cell>
          <cell r="L198">
            <v>0</v>
          </cell>
          <cell r="M198">
            <v>0</v>
          </cell>
          <cell r="N198">
            <v>0</v>
          </cell>
          <cell r="O198">
            <v>1</v>
          </cell>
          <cell r="P198">
            <v>0</v>
          </cell>
          <cell r="Q198">
            <v>0</v>
          </cell>
          <cell r="R198">
            <v>0</v>
          </cell>
          <cell r="S198">
            <v>0</v>
          </cell>
          <cell r="T198">
            <v>0</v>
          </cell>
          <cell r="U198">
            <v>1</v>
          </cell>
          <cell r="W198">
            <v>0</v>
          </cell>
          <cell r="Y198">
            <v>0</v>
          </cell>
          <cell r="AA198">
            <v>0</v>
          </cell>
          <cell r="AC198">
            <v>0</v>
          </cell>
          <cell r="AD198">
            <v>0</v>
          </cell>
          <cell r="AE198">
            <v>2</v>
          </cell>
        </row>
        <row r="199">
          <cell r="C199" t="str">
            <v>INTEGRA</v>
          </cell>
          <cell r="D199" t="str">
            <v>SPORT</v>
          </cell>
          <cell r="E199" t="str">
            <v>M2</v>
          </cell>
          <cell r="F199">
            <v>2</v>
          </cell>
          <cell r="G199">
            <v>0</v>
          </cell>
          <cell r="H199">
            <v>1</v>
          </cell>
          <cell r="I199">
            <v>2</v>
          </cell>
          <cell r="J199">
            <v>0</v>
          </cell>
          <cell r="K199">
            <v>1</v>
          </cell>
          <cell r="L199">
            <v>0</v>
          </cell>
          <cell r="M199">
            <v>1</v>
          </cell>
          <cell r="N199">
            <v>3</v>
          </cell>
          <cell r="O199">
            <v>2</v>
          </cell>
          <cell r="P199">
            <v>0</v>
          </cell>
          <cell r="Q199">
            <v>1</v>
          </cell>
          <cell r="R199">
            <v>0</v>
          </cell>
          <cell r="S199">
            <v>0</v>
          </cell>
          <cell r="T199">
            <v>0</v>
          </cell>
          <cell r="U199">
            <v>0</v>
          </cell>
          <cell r="W199">
            <v>2</v>
          </cell>
          <cell r="Y199">
            <v>1</v>
          </cell>
          <cell r="AA199">
            <v>0</v>
          </cell>
          <cell r="AC199">
            <v>0</v>
          </cell>
          <cell r="AD199">
            <v>6</v>
          </cell>
          <cell r="AE199">
            <v>7</v>
          </cell>
        </row>
        <row r="200">
          <cell r="C200" t="str">
            <v>S2000</v>
          </cell>
          <cell r="D200" t="str">
            <v>SPORT</v>
          </cell>
          <cell r="E200" t="str">
            <v>H</v>
          </cell>
          <cell r="F200">
            <v>1</v>
          </cell>
          <cell r="G200">
            <v>1</v>
          </cell>
          <cell r="H200">
            <v>0</v>
          </cell>
          <cell r="I200">
            <v>0</v>
          </cell>
          <cell r="J200">
            <v>1</v>
          </cell>
          <cell r="K200">
            <v>3</v>
          </cell>
          <cell r="L200">
            <v>2</v>
          </cell>
          <cell r="M200">
            <v>2</v>
          </cell>
          <cell r="N200">
            <v>0</v>
          </cell>
          <cell r="O200">
            <v>5</v>
          </cell>
          <cell r="P200">
            <v>2</v>
          </cell>
          <cell r="Q200">
            <v>2</v>
          </cell>
          <cell r="R200">
            <v>1</v>
          </cell>
          <cell r="S200">
            <v>0</v>
          </cell>
          <cell r="T200">
            <v>0</v>
          </cell>
          <cell r="U200">
            <v>1</v>
          </cell>
          <cell r="W200">
            <v>0</v>
          </cell>
          <cell r="Y200">
            <v>0</v>
          </cell>
          <cell r="AA200">
            <v>1</v>
          </cell>
          <cell r="AC200">
            <v>0</v>
          </cell>
          <cell r="AD200">
            <v>7</v>
          </cell>
          <cell r="AE200">
            <v>14</v>
          </cell>
        </row>
        <row r="201">
          <cell r="C201" t="str">
            <v>MX 5</v>
          </cell>
          <cell r="D201" t="str">
            <v>SPORT</v>
          </cell>
          <cell r="E201" t="str">
            <v>M1</v>
          </cell>
          <cell r="F201">
            <v>0</v>
          </cell>
          <cell r="G201">
            <v>0</v>
          </cell>
          <cell r="H201">
            <v>0</v>
          </cell>
          <cell r="I201">
            <v>0</v>
          </cell>
          <cell r="J201">
            <v>2</v>
          </cell>
          <cell r="K201">
            <v>1</v>
          </cell>
          <cell r="L201">
            <v>22</v>
          </cell>
          <cell r="M201">
            <v>1</v>
          </cell>
          <cell r="N201">
            <v>38</v>
          </cell>
          <cell r="O201">
            <v>0</v>
          </cell>
          <cell r="P201">
            <v>13</v>
          </cell>
          <cell r="Q201">
            <v>0</v>
          </cell>
          <cell r="R201">
            <v>4</v>
          </cell>
          <cell r="S201">
            <v>0</v>
          </cell>
          <cell r="T201">
            <v>2</v>
          </cell>
          <cell r="U201">
            <v>0</v>
          </cell>
          <cell r="W201">
            <v>0</v>
          </cell>
          <cell r="Y201">
            <v>0</v>
          </cell>
          <cell r="AA201">
            <v>0</v>
          </cell>
          <cell r="AC201">
            <v>0</v>
          </cell>
          <cell r="AD201">
            <v>81</v>
          </cell>
          <cell r="AE201">
            <v>2</v>
          </cell>
        </row>
        <row r="202">
          <cell r="C202" t="str">
            <v>SL/SLK/CL/CLK</v>
          </cell>
          <cell r="D202" t="str">
            <v>SPORT</v>
          </cell>
          <cell r="E202" t="str">
            <v>H</v>
          </cell>
          <cell r="F202">
            <v>3</v>
          </cell>
          <cell r="G202">
            <v>1</v>
          </cell>
          <cell r="H202">
            <v>3</v>
          </cell>
          <cell r="I202">
            <v>7</v>
          </cell>
          <cell r="J202">
            <v>6</v>
          </cell>
          <cell r="K202">
            <v>2</v>
          </cell>
          <cell r="L202">
            <v>3</v>
          </cell>
          <cell r="M202">
            <v>1</v>
          </cell>
          <cell r="N202">
            <v>3</v>
          </cell>
          <cell r="O202">
            <v>6</v>
          </cell>
          <cell r="P202">
            <v>4</v>
          </cell>
          <cell r="Q202">
            <v>5</v>
          </cell>
          <cell r="R202">
            <v>2</v>
          </cell>
          <cell r="S202">
            <v>1</v>
          </cell>
          <cell r="T202">
            <v>2</v>
          </cell>
          <cell r="U202">
            <v>1</v>
          </cell>
          <cell r="W202">
            <v>2</v>
          </cell>
          <cell r="Y202">
            <v>4</v>
          </cell>
          <cell r="AA202">
            <v>2</v>
          </cell>
          <cell r="AC202">
            <v>1</v>
          </cell>
          <cell r="AD202">
            <v>26</v>
          </cell>
          <cell r="AE202">
            <v>24</v>
          </cell>
        </row>
        <row r="203">
          <cell r="C203" t="str">
            <v>SPEEDSTER</v>
          </cell>
          <cell r="D203" t="str">
            <v>SPORT</v>
          </cell>
          <cell r="E203" t="str">
            <v>H</v>
          </cell>
          <cell r="R203">
            <v>0</v>
          </cell>
          <cell r="S203">
            <v>0</v>
          </cell>
          <cell r="T203">
            <v>1</v>
          </cell>
          <cell r="U203">
            <v>0</v>
          </cell>
          <cell r="AD203">
            <v>1</v>
          </cell>
          <cell r="AE203">
            <v>0</v>
          </cell>
        </row>
        <row r="204">
          <cell r="C204" t="str">
            <v>TIGRA</v>
          </cell>
          <cell r="D204" t="str">
            <v>SPORT</v>
          </cell>
          <cell r="E204" t="str">
            <v>M1</v>
          </cell>
          <cell r="F204">
            <v>0</v>
          </cell>
          <cell r="G204">
            <v>7</v>
          </cell>
          <cell r="H204">
            <v>1</v>
          </cell>
          <cell r="I204">
            <v>0</v>
          </cell>
          <cell r="J204">
            <v>0</v>
          </cell>
          <cell r="K204">
            <v>6</v>
          </cell>
          <cell r="L204">
            <v>0</v>
          </cell>
          <cell r="M204">
            <v>4</v>
          </cell>
          <cell r="N204">
            <v>0</v>
          </cell>
          <cell r="O204">
            <v>7</v>
          </cell>
          <cell r="P204">
            <v>0</v>
          </cell>
          <cell r="Q204">
            <v>2</v>
          </cell>
          <cell r="R204">
            <v>0</v>
          </cell>
          <cell r="S204">
            <v>1</v>
          </cell>
          <cell r="T204">
            <v>1</v>
          </cell>
          <cell r="U204">
            <v>1</v>
          </cell>
          <cell r="W204">
            <v>3</v>
          </cell>
          <cell r="Y204">
            <v>3</v>
          </cell>
          <cell r="AA204">
            <v>1</v>
          </cell>
          <cell r="AC204">
            <v>0</v>
          </cell>
          <cell r="AD204">
            <v>2</v>
          </cell>
          <cell r="AE204">
            <v>28</v>
          </cell>
        </row>
        <row r="205">
          <cell r="C205" t="str">
            <v>406 Coupé</v>
          </cell>
          <cell r="D205" t="str">
            <v>SPORT</v>
          </cell>
          <cell r="E205" t="str">
            <v>M2</v>
          </cell>
          <cell r="F205">
            <v>0</v>
          </cell>
          <cell r="G205">
            <v>1</v>
          </cell>
          <cell r="H205">
            <v>1</v>
          </cell>
          <cell r="I205">
            <v>0</v>
          </cell>
          <cell r="J205">
            <v>0</v>
          </cell>
          <cell r="K205">
            <v>0</v>
          </cell>
          <cell r="L205">
            <v>1</v>
          </cell>
          <cell r="M205">
            <v>1</v>
          </cell>
          <cell r="N205">
            <v>1</v>
          </cell>
          <cell r="O205">
            <v>1</v>
          </cell>
          <cell r="P205">
            <v>0</v>
          </cell>
          <cell r="Q205">
            <v>0</v>
          </cell>
          <cell r="R205">
            <v>3</v>
          </cell>
          <cell r="S205">
            <v>1</v>
          </cell>
          <cell r="T205">
            <v>1</v>
          </cell>
          <cell r="U205">
            <v>0</v>
          </cell>
          <cell r="W205">
            <v>2</v>
          </cell>
          <cell r="Y205">
            <v>0</v>
          </cell>
          <cell r="AA205">
            <v>0</v>
          </cell>
          <cell r="AC205">
            <v>0</v>
          </cell>
          <cell r="AD205">
            <v>7</v>
          </cell>
          <cell r="AE205">
            <v>4</v>
          </cell>
        </row>
        <row r="206">
          <cell r="C206" t="str">
            <v>MGF</v>
          </cell>
          <cell r="D206" t="str">
            <v>SPORT</v>
          </cell>
          <cell r="E206" t="str">
            <v>H</v>
          </cell>
          <cell r="F206">
            <v>0</v>
          </cell>
          <cell r="G206">
            <v>0</v>
          </cell>
          <cell r="H206">
            <v>0</v>
          </cell>
          <cell r="I206">
            <v>0</v>
          </cell>
          <cell r="J206">
            <v>0</v>
          </cell>
          <cell r="K206">
            <v>0</v>
          </cell>
          <cell r="L206">
            <v>0</v>
          </cell>
          <cell r="M206">
            <v>0</v>
          </cell>
          <cell r="N206">
            <v>0</v>
          </cell>
          <cell r="O206">
            <v>0</v>
          </cell>
          <cell r="P206">
            <v>1</v>
          </cell>
          <cell r="Q206">
            <v>0</v>
          </cell>
          <cell r="R206">
            <v>0</v>
          </cell>
          <cell r="S206">
            <v>0</v>
          </cell>
          <cell r="T206">
            <v>2</v>
          </cell>
          <cell r="U206">
            <v>0</v>
          </cell>
          <cell r="W206">
            <v>0</v>
          </cell>
          <cell r="Y206">
            <v>0</v>
          </cell>
          <cell r="AA206">
            <v>0</v>
          </cell>
          <cell r="AC206">
            <v>0</v>
          </cell>
          <cell r="AD206">
            <v>3</v>
          </cell>
          <cell r="AE206">
            <v>0</v>
          </cell>
        </row>
        <row r="207">
          <cell r="C207" t="str">
            <v>C70</v>
          </cell>
          <cell r="D207" t="str">
            <v>SPORT</v>
          </cell>
          <cell r="E207" t="str">
            <v>H</v>
          </cell>
          <cell r="F207">
            <v>1</v>
          </cell>
          <cell r="G207">
            <v>2</v>
          </cell>
          <cell r="H207">
            <v>1</v>
          </cell>
          <cell r="I207">
            <v>0</v>
          </cell>
          <cell r="J207">
            <v>0</v>
          </cell>
          <cell r="K207">
            <v>2</v>
          </cell>
          <cell r="L207">
            <v>0</v>
          </cell>
          <cell r="M207">
            <v>3</v>
          </cell>
          <cell r="N207">
            <v>1</v>
          </cell>
          <cell r="O207">
            <v>2</v>
          </cell>
          <cell r="P207">
            <v>0</v>
          </cell>
          <cell r="Q207">
            <v>0</v>
          </cell>
          <cell r="R207">
            <v>1</v>
          </cell>
          <cell r="S207">
            <v>0</v>
          </cell>
          <cell r="T207">
            <v>1</v>
          </cell>
          <cell r="U207">
            <v>1</v>
          </cell>
          <cell r="W207">
            <v>0</v>
          </cell>
          <cell r="Y207">
            <v>0</v>
          </cell>
          <cell r="AA207">
            <v>0</v>
          </cell>
          <cell r="AC207">
            <v>1</v>
          </cell>
          <cell r="AD207">
            <v>5</v>
          </cell>
          <cell r="AE207">
            <v>10</v>
          </cell>
        </row>
        <row r="208">
          <cell r="C208" t="str">
            <v>CELICA</v>
          </cell>
          <cell r="D208" t="str">
            <v>SPORT</v>
          </cell>
          <cell r="E208" t="str">
            <v>M2</v>
          </cell>
          <cell r="F208">
            <v>0</v>
          </cell>
          <cell r="G208">
            <v>1</v>
          </cell>
          <cell r="H208">
            <v>2</v>
          </cell>
          <cell r="I208">
            <v>1</v>
          </cell>
          <cell r="J208">
            <v>1</v>
          </cell>
          <cell r="K208">
            <v>7</v>
          </cell>
          <cell r="L208">
            <v>8</v>
          </cell>
          <cell r="M208">
            <v>1</v>
          </cell>
          <cell r="N208">
            <v>4</v>
          </cell>
          <cell r="O208">
            <v>6</v>
          </cell>
          <cell r="P208">
            <v>1</v>
          </cell>
          <cell r="Q208">
            <v>5</v>
          </cell>
          <cell r="R208">
            <v>3</v>
          </cell>
          <cell r="S208">
            <v>1</v>
          </cell>
          <cell r="T208">
            <v>5</v>
          </cell>
          <cell r="U208">
            <v>4</v>
          </cell>
          <cell r="W208">
            <v>4</v>
          </cell>
          <cell r="Y208">
            <v>1</v>
          </cell>
          <cell r="AA208">
            <v>5</v>
          </cell>
          <cell r="AC208">
            <v>4</v>
          </cell>
          <cell r="AD208">
            <v>24</v>
          </cell>
          <cell r="AE208">
            <v>26</v>
          </cell>
        </row>
        <row r="209">
          <cell r="C209" t="str">
            <v>SEGMENT SPORT MGE</v>
          </cell>
          <cell r="F209">
            <v>10</v>
          </cell>
          <cell r="G209">
            <v>19</v>
          </cell>
          <cell r="H209">
            <v>23</v>
          </cell>
          <cell r="I209">
            <v>21</v>
          </cell>
          <cell r="J209">
            <v>14</v>
          </cell>
          <cell r="K209">
            <v>34</v>
          </cell>
          <cell r="L209">
            <v>48</v>
          </cell>
          <cell r="M209">
            <v>19</v>
          </cell>
          <cell r="N209">
            <v>54</v>
          </cell>
          <cell r="O209">
            <v>50</v>
          </cell>
          <cell r="P209">
            <v>32</v>
          </cell>
          <cell r="Q209">
            <v>23</v>
          </cell>
          <cell r="R209">
            <v>17</v>
          </cell>
          <cell r="S209">
            <v>11</v>
          </cell>
          <cell r="T209">
            <v>19</v>
          </cell>
          <cell r="U209">
            <v>15</v>
          </cell>
          <cell r="V209">
            <v>0</v>
          </cell>
          <cell r="W209">
            <v>21</v>
          </cell>
          <cell r="X209">
            <v>0</v>
          </cell>
          <cell r="Y209">
            <v>11</v>
          </cell>
          <cell r="Z209">
            <v>0</v>
          </cell>
          <cell r="AA209">
            <v>13</v>
          </cell>
          <cell r="AB209">
            <v>0</v>
          </cell>
          <cell r="AC209">
            <v>12</v>
          </cell>
          <cell r="AD209">
            <v>217</v>
          </cell>
          <cell r="AE209">
            <v>192</v>
          </cell>
        </row>
        <row r="210">
          <cell r="C210" t="str">
            <v>MARCHE VP</v>
          </cell>
          <cell r="F210">
            <v>7087</v>
          </cell>
          <cell r="G210">
            <v>7484</v>
          </cell>
          <cell r="H210">
            <v>11771</v>
          </cell>
          <cell r="I210">
            <v>10051</v>
          </cell>
          <cell r="J210">
            <v>11980</v>
          </cell>
          <cell r="K210">
            <v>12797</v>
          </cell>
          <cell r="L210">
            <v>13093</v>
          </cell>
          <cell r="M210">
            <v>10964</v>
          </cell>
          <cell r="N210">
            <v>14251</v>
          </cell>
          <cell r="O210">
            <v>12425</v>
          </cell>
          <cell r="P210">
            <v>12577</v>
          </cell>
          <cell r="Q210">
            <v>11317</v>
          </cell>
          <cell r="R210">
            <v>12394</v>
          </cell>
          <cell r="S210">
            <v>10703</v>
          </cell>
          <cell r="T210">
            <v>13221</v>
          </cell>
          <cell r="U210">
            <v>10308</v>
          </cell>
          <cell r="V210">
            <v>0</v>
          </cell>
          <cell r="W210">
            <v>10585</v>
          </cell>
          <cell r="X210">
            <v>0</v>
          </cell>
          <cell r="Y210">
            <v>11376</v>
          </cell>
          <cell r="Z210">
            <v>0</v>
          </cell>
          <cell r="AA210">
            <v>11841</v>
          </cell>
          <cell r="AB210">
            <v>0</v>
          </cell>
          <cell r="AC210">
            <v>10475</v>
          </cell>
          <cell r="AD210">
            <v>96374</v>
          </cell>
          <cell r="AE210">
            <v>86049</v>
          </cell>
        </row>
        <row r="211">
          <cell r="C211" t="str">
            <v>MARCHE VP</v>
          </cell>
          <cell r="F211">
            <v>7087</v>
          </cell>
          <cell r="G211">
            <v>7484</v>
          </cell>
          <cell r="H211">
            <v>11771</v>
          </cell>
          <cell r="I211">
            <v>10051</v>
          </cell>
          <cell r="J211">
            <v>11980</v>
          </cell>
          <cell r="K211">
            <v>12797</v>
          </cell>
          <cell r="L211">
            <v>13092</v>
          </cell>
          <cell r="M211">
            <v>10964</v>
          </cell>
          <cell r="N211">
            <v>14251</v>
          </cell>
          <cell r="O211">
            <v>12425</v>
          </cell>
          <cell r="P211">
            <v>12577</v>
          </cell>
          <cell r="Q211">
            <v>11317</v>
          </cell>
          <cell r="R211">
            <v>12394</v>
          </cell>
          <cell r="S211">
            <v>10703</v>
          </cell>
          <cell r="T211">
            <v>13221</v>
          </cell>
          <cell r="U211">
            <v>10308</v>
          </cell>
          <cell r="W211">
            <v>10585</v>
          </cell>
          <cell r="Y211">
            <v>11376</v>
          </cell>
          <cell r="AA211">
            <v>11841</v>
          </cell>
          <cell r="AC211">
            <v>10475</v>
          </cell>
          <cell r="AD211">
            <v>96373</v>
          </cell>
          <cell r="AE211">
            <v>86049</v>
          </cell>
        </row>
        <row r="212">
          <cell r="C212" t="str">
            <v>MODELE</v>
          </cell>
          <cell r="D212" t="str">
            <v>SEGMENT MGE</v>
          </cell>
          <cell r="E212" t="str">
            <v>SEGMENT PSA</v>
          </cell>
          <cell r="F212" t="str">
            <v>Janvier</v>
          </cell>
          <cell r="G212" t="str">
            <v>1/00</v>
          </cell>
          <cell r="H212" t="str">
            <v>Février</v>
          </cell>
          <cell r="I212" t="str">
            <v>2/00</v>
          </cell>
          <cell r="J212" t="str">
            <v>Mars</v>
          </cell>
          <cell r="K212" t="str">
            <v>3/00</v>
          </cell>
          <cell r="L212" t="str">
            <v>Avril</v>
          </cell>
          <cell r="M212" t="str">
            <v>4/00</v>
          </cell>
          <cell r="N212" t="str">
            <v>Mai</v>
          </cell>
          <cell r="O212" t="str">
            <v>5/00</v>
          </cell>
          <cell r="P212" t="str">
            <v>Juin</v>
          </cell>
          <cell r="Q212" t="str">
            <v>6/00</v>
          </cell>
          <cell r="R212" t="str">
            <v>Juillet</v>
          </cell>
          <cell r="S212" t="str">
            <v>7/00</v>
          </cell>
          <cell r="T212" t="str">
            <v>Août</v>
          </cell>
          <cell r="U212" t="str">
            <v>8/00</v>
          </cell>
          <cell r="V212" t="str">
            <v>Septembre</v>
          </cell>
          <cell r="W212" t="str">
            <v>9/00</v>
          </cell>
          <cell r="X212" t="str">
            <v>Octobre</v>
          </cell>
          <cell r="Y212" t="str">
            <v>10/00</v>
          </cell>
          <cell r="Z212" t="str">
            <v>Novembre</v>
          </cell>
          <cell r="AA212" t="str">
            <v>11-00</v>
          </cell>
          <cell r="AB212" t="str">
            <v>Décembre</v>
          </cell>
          <cell r="AC212" t="str">
            <v>12/00</v>
          </cell>
          <cell r="AD212" t="str">
            <v>Total 2001</v>
          </cell>
          <cell r="AE212" t="str">
            <v>Total 2000</v>
          </cell>
        </row>
        <row r="213">
          <cell r="C213" t="str">
            <v>C15</v>
          </cell>
          <cell r="D213" t="str">
            <v>VU1</v>
          </cell>
          <cell r="E213" t="str">
            <v>F1</v>
          </cell>
          <cell r="F213">
            <v>21</v>
          </cell>
          <cell r="G213">
            <v>11</v>
          </cell>
          <cell r="H213">
            <v>7</v>
          </cell>
          <cell r="I213">
            <v>31</v>
          </cell>
          <cell r="J213">
            <v>4</v>
          </cell>
          <cell r="K213">
            <v>17</v>
          </cell>
          <cell r="L213">
            <v>17</v>
          </cell>
          <cell r="M213">
            <v>45</v>
          </cell>
          <cell r="N213">
            <v>8</v>
          </cell>
          <cell r="O213">
            <v>17</v>
          </cell>
          <cell r="P213">
            <v>7</v>
          </cell>
          <cell r="Q213">
            <v>8</v>
          </cell>
          <cell r="R213">
            <v>2</v>
          </cell>
          <cell r="S213">
            <v>16</v>
          </cell>
          <cell r="T213">
            <v>11</v>
          </cell>
          <cell r="U213">
            <v>33</v>
          </cell>
          <cell r="W213">
            <v>38</v>
          </cell>
          <cell r="Y213">
            <v>24</v>
          </cell>
          <cell r="AA213">
            <v>19</v>
          </cell>
          <cell r="AC213">
            <v>21</v>
          </cell>
          <cell r="AD213">
            <v>77</v>
          </cell>
          <cell r="AE213">
            <v>178</v>
          </cell>
        </row>
        <row r="214">
          <cell r="C214" t="str">
            <v>SAXO ENTREPRISE</v>
          </cell>
          <cell r="D214" t="str">
            <v>VU1</v>
          </cell>
          <cell r="E214" t="str">
            <v>D1</v>
          </cell>
          <cell r="F214">
            <v>0</v>
          </cell>
          <cell r="G214">
            <v>3</v>
          </cell>
          <cell r="H214">
            <v>1</v>
          </cell>
          <cell r="I214">
            <v>0</v>
          </cell>
          <cell r="J214">
            <v>3</v>
          </cell>
          <cell r="K214">
            <v>4</v>
          </cell>
          <cell r="L214">
            <v>3</v>
          </cell>
          <cell r="M214">
            <v>4</v>
          </cell>
          <cell r="N214">
            <v>2</v>
          </cell>
          <cell r="O214">
            <v>2</v>
          </cell>
          <cell r="P214">
            <v>8</v>
          </cell>
          <cell r="Q214">
            <v>0</v>
          </cell>
          <cell r="R214">
            <v>0</v>
          </cell>
          <cell r="S214">
            <v>0</v>
          </cell>
          <cell r="T214">
            <v>5</v>
          </cell>
          <cell r="U214">
            <v>0</v>
          </cell>
          <cell r="W214">
            <v>0</v>
          </cell>
          <cell r="Y214">
            <v>0</v>
          </cell>
          <cell r="AA214">
            <v>2</v>
          </cell>
          <cell r="AC214">
            <v>5</v>
          </cell>
          <cell r="AD214">
            <v>22</v>
          </cell>
          <cell r="AE214">
            <v>13</v>
          </cell>
        </row>
        <row r="215">
          <cell r="C215" t="str">
            <v>BERLINGO VU</v>
          </cell>
          <cell r="D215" t="str">
            <v>VU1</v>
          </cell>
          <cell r="E215" t="str">
            <v>F1</v>
          </cell>
          <cell r="F215">
            <v>63</v>
          </cell>
          <cell r="G215">
            <v>50</v>
          </cell>
          <cell r="H215">
            <v>77</v>
          </cell>
          <cell r="I215">
            <v>33</v>
          </cell>
          <cell r="J215">
            <v>34</v>
          </cell>
          <cell r="K215">
            <v>85</v>
          </cell>
          <cell r="L215">
            <v>57</v>
          </cell>
          <cell r="M215">
            <v>76</v>
          </cell>
          <cell r="N215">
            <v>53</v>
          </cell>
          <cell r="O215">
            <v>50</v>
          </cell>
          <cell r="P215">
            <v>57</v>
          </cell>
          <cell r="Q215">
            <v>56</v>
          </cell>
          <cell r="R215">
            <v>31</v>
          </cell>
          <cell r="S215">
            <v>60</v>
          </cell>
          <cell r="T215">
            <v>22</v>
          </cell>
          <cell r="U215">
            <v>68</v>
          </cell>
          <cell r="W215">
            <v>111</v>
          </cell>
          <cell r="Y215">
            <v>58</v>
          </cell>
          <cell r="AA215">
            <v>69</v>
          </cell>
          <cell r="AC215">
            <v>52</v>
          </cell>
          <cell r="AD215">
            <v>394</v>
          </cell>
          <cell r="AE215">
            <v>478</v>
          </cell>
        </row>
        <row r="216">
          <cell r="C216" t="str">
            <v>FSO</v>
          </cell>
          <cell r="D216" t="str">
            <v>VU1</v>
          </cell>
          <cell r="E216" t="str">
            <v>F1</v>
          </cell>
          <cell r="F216">
            <v>5</v>
          </cell>
          <cell r="G216">
            <v>26</v>
          </cell>
          <cell r="H216">
            <v>24</v>
          </cell>
          <cell r="I216">
            <v>30</v>
          </cell>
          <cell r="J216">
            <v>26</v>
          </cell>
          <cell r="K216">
            <v>52</v>
          </cell>
          <cell r="L216">
            <v>9</v>
          </cell>
          <cell r="M216">
            <v>36</v>
          </cell>
          <cell r="N216">
            <v>14</v>
          </cell>
          <cell r="O216">
            <v>43</v>
          </cell>
          <cell r="P216">
            <v>15</v>
          </cell>
          <cell r="Q216">
            <v>44</v>
          </cell>
          <cell r="R216">
            <v>3</v>
          </cell>
          <cell r="S216">
            <v>45</v>
          </cell>
          <cell r="T216">
            <v>3</v>
          </cell>
          <cell r="U216">
            <v>52</v>
          </cell>
          <cell r="W216">
            <v>66</v>
          </cell>
          <cell r="Y216">
            <v>61</v>
          </cell>
          <cell r="AA216">
            <v>51</v>
          </cell>
          <cell r="AC216">
            <v>21</v>
          </cell>
          <cell r="AD216">
            <v>99</v>
          </cell>
          <cell r="AE216">
            <v>328</v>
          </cell>
        </row>
        <row r="217">
          <cell r="C217" t="str">
            <v>PUNTO VAN</v>
          </cell>
          <cell r="D217" t="str">
            <v>VU1</v>
          </cell>
          <cell r="E217" t="str">
            <v>D1</v>
          </cell>
          <cell r="F217">
            <v>37</v>
          </cell>
          <cell r="G217">
            <v>36</v>
          </cell>
          <cell r="H217">
            <v>49</v>
          </cell>
          <cell r="I217">
            <v>25</v>
          </cell>
          <cell r="J217">
            <v>5</v>
          </cell>
          <cell r="K217">
            <v>16</v>
          </cell>
          <cell r="L217">
            <v>6</v>
          </cell>
          <cell r="M217">
            <v>9</v>
          </cell>
          <cell r="N217">
            <v>19</v>
          </cell>
          <cell r="O217">
            <v>7</v>
          </cell>
          <cell r="P217">
            <v>21</v>
          </cell>
          <cell r="Q217">
            <v>34</v>
          </cell>
          <cell r="R217">
            <v>23</v>
          </cell>
          <cell r="S217">
            <v>47</v>
          </cell>
          <cell r="T217">
            <v>10</v>
          </cell>
          <cell r="U217">
            <v>15</v>
          </cell>
          <cell r="W217">
            <v>71</v>
          </cell>
          <cell r="Y217">
            <v>65</v>
          </cell>
          <cell r="AA217">
            <v>87</v>
          </cell>
          <cell r="AC217">
            <v>44</v>
          </cell>
          <cell r="AD217">
            <v>170</v>
          </cell>
          <cell r="AE217">
            <v>189</v>
          </cell>
        </row>
        <row r="218">
          <cell r="C218" t="str">
            <v>FIORINO</v>
          </cell>
          <cell r="D218" t="str">
            <v>VU1</v>
          </cell>
          <cell r="E218" t="str">
            <v>F1</v>
          </cell>
          <cell r="F218">
            <v>15</v>
          </cell>
          <cell r="G218">
            <v>6</v>
          </cell>
          <cell r="H218">
            <v>6</v>
          </cell>
          <cell r="I218">
            <v>5</v>
          </cell>
          <cell r="J218">
            <v>6</v>
          </cell>
          <cell r="K218">
            <v>6</v>
          </cell>
          <cell r="L218">
            <v>3</v>
          </cell>
          <cell r="M218">
            <v>8</v>
          </cell>
          <cell r="N218">
            <v>2</v>
          </cell>
          <cell r="O218">
            <v>8</v>
          </cell>
          <cell r="P218">
            <v>2</v>
          </cell>
          <cell r="Q218">
            <v>12</v>
          </cell>
          <cell r="R218">
            <v>4</v>
          </cell>
          <cell r="S218">
            <v>4</v>
          </cell>
          <cell r="T218">
            <v>1</v>
          </cell>
          <cell r="U218">
            <v>9</v>
          </cell>
          <cell r="W218">
            <v>9</v>
          </cell>
          <cell r="Y218">
            <v>11</v>
          </cell>
          <cell r="AA218">
            <v>39</v>
          </cell>
          <cell r="AC218">
            <v>14</v>
          </cell>
          <cell r="AD218">
            <v>39</v>
          </cell>
          <cell r="AE218">
            <v>58</v>
          </cell>
        </row>
        <row r="219">
          <cell r="C219" t="str">
            <v>DOBLO VU</v>
          </cell>
          <cell r="D219" t="str">
            <v>VU1</v>
          </cell>
          <cell r="E219" t="str">
            <v>F1</v>
          </cell>
          <cell r="G219">
            <v>0</v>
          </cell>
          <cell r="H219">
            <v>15</v>
          </cell>
          <cell r="I219">
            <v>0</v>
          </cell>
          <cell r="J219">
            <v>43</v>
          </cell>
          <cell r="K219">
            <v>0</v>
          </cell>
          <cell r="L219">
            <v>24</v>
          </cell>
          <cell r="M219">
            <v>0</v>
          </cell>
          <cell r="N219">
            <v>19</v>
          </cell>
          <cell r="O219">
            <v>0</v>
          </cell>
          <cell r="P219">
            <v>51</v>
          </cell>
          <cell r="Q219">
            <v>0</v>
          </cell>
          <cell r="R219">
            <v>34</v>
          </cell>
          <cell r="S219">
            <v>0</v>
          </cell>
          <cell r="T219">
            <v>18</v>
          </cell>
          <cell r="U219">
            <v>0</v>
          </cell>
          <cell r="W219">
            <v>0</v>
          </cell>
          <cell r="Y219">
            <v>0</v>
          </cell>
          <cell r="AA219">
            <v>0</v>
          </cell>
          <cell r="AC219">
            <v>0</v>
          </cell>
          <cell r="AD219">
            <v>204</v>
          </cell>
          <cell r="AE219">
            <v>0</v>
          </cell>
        </row>
        <row r="220">
          <cell r="C220" t="str">
            <v>FIESTA VAN</v>
          </cell>
          <cell r="D220" t="str">
            <v>VU1</v>
          </cell>
          <cell r="E220" t="str">
            <v>D1</v>
          </cell>
          <cell r="F220">
            <v>3</v>
          </cell>
          <cell r="G220">
            <v>1</v>
          </cell>
          <cell r="H220">
            <v>2</v>
          </cell>
          <cell r="I220">
            <v>3</v>
          </cell>
          <cell r="J220">
            <v>5</v>
          </cell>
          <cell r="K220">
            <v>28</v>
          </cell>
          <cell r="L220">
            <v>4</v>
          </cell>
          <cell r="M220">
            <v>1</v>
          </cell>
          <cell r="N220">
            <v>1</v>
          </cell>
          <cell r="O220">
            <v>19</v>
          </cell>
          <cell r="P220">
            <v>6</v>
          </cell>
          <cell r="Q220">
            <v>25</v>
          </cell>
          <cell r="R220">
            <v>5</v>
          </cell>
          <cell r="S220">
            <v>17</v>
          </cell>
          <cell r="T220">
            <v>1</v>
          </cell>
          <cell r="U220">
            <v>5</v>
          </cell>
          <cell r="W220">
            <v>3</v>
          </cell>
          <cell r="Y220">
            <v>3</v>
          </cell>
          <cell r="AA220">
            <v>7</v>
          </cell>
          <cell r="AC220">
            <v>4</v>
          </cell>
          <cell r="AD220">
            <v>27</v>
          </cell>
          <cell r="AE220">
            <v>99</v>
          </cell>
        </row>
        <row r="221">
          <cell r="C221" t="str">
            <v>COURIER</v>
          </cell>
          <cell r="D221" t="str">
            <v>VU1</v>
          </cell>
          <cell r="E221" t="str">
            <v>F1</v>
          </cell>
          <cell r="F221">
            <v>2</v>
          </cell>
          <cell r="G221">
            <v>6</v>
          </cell>
          <cell r="H221">
            <v>4</v>
          </cell>
          <cell r="I221">
            <v>7</v>
          </cell>
          <cell r="J221">
            <v>5</v>
          </cell>
          <cell r="K221">
            <v>7</v>
          </cell>
          <cell r="L221">
            <v>1</v>
          </cell>
          <cell r="M221">
            <v>1</v>
          </cell>
          <cell r="N221">
            <v>5</v>
          </cell>
          <cell r="O221">
            <v>8</v>
          </cell>
          <cell r="P221">
            <v>8</v>
          </cell>
          <cell r="Q221">
            <v>14</v>
          </cell>
          <cell r="R221">
            <v>1</v>
          </cell>
          <cell r="S221">
            <v>4</v>
          </cell>
          <cell r="T221">
            <v>1</v>
          </cell>
          <cell r="U221">
            <v>4</v>
          </cell>
          <cell r="W221">
            <v>5</v>
          </cell>
          <cell r="Y221">
            <v>4</v>
          </cell>
          <cell r="AA221">
            <v>1</v>
          </cell>
          <cell r="AC221">
            <v>1</v>
          </cell>
          <cell r="AD221">
            <v>27</v>
          </cell>
          <cell r="AE221">
            <v>51</v>
          </cell>
        </row>
        <row r="222">
          <cell r="C222" t="str">
            <v>ESCORT VAN</v>
          </cell>
          <cell r="D222" t="str">
            <v>VU1</v>
          </cell>
          <cell r="E222" t="str">
            <v>F1</v>
          </cell>
          <cell r="F222">
            <v>1</v>
          </cell>
          <cell r="G222">
            <v>4</v>
          </cell>
          <cell r="H222">
            <v>9</v>
          </cell>
          <cell r="I222">
            <v>4</v>
          </cell>
          <cell r="J222">
            <v>5</v>
          </cell>
          <cell r="K222">
            <v>2</v>
          </cell>
          <cell r="L222">
            <v>3</v>
          </cell>
          <cell r="M222">
            <v>26</v>
          </cell>
          <cell r="N222">
            <v>1</v>
          </cell>
          <cell r="O222">
            <v>7</v>
          </cell>
          <cell r="P222">
            <v>4</v>
          </cell>
          <cell r="Q222">
            <v>39</v>
          </cell>
          <cell r="R222">
            <v>5</v>
          </cell>
          <cell r="S222">
            <v>3</v>
          </cell>
          <cell r="T222">
            <v>1</v>
          </cell>
          <cell r="U222">
            <v>1</v>
          </cell>
          <cell r="W222">
            <v>1</v>
          </cell>
          <cell r="Y222">
            <v>4</v>
          </cell>
          <cell r="AA222">
            <v>2</v>
          </cell>
          <cell r="AC222">
            <v>1</v>
          </cell>
          <cell r="AD222">
            <v>29</v>
          </cell>
          <cell r="AE222">
            <v>86</v>
          </cell>
        </row>
        <row r="223">
          <cell r="C223" t="str">
            <v>ASTRA VAN</v>
          </cell>
          <cell r="D223" t="str">
            <v>VU1</v>
          </cell>
          <cell r="E223" t="str">
            <v>D1</v>
          </cell>
          <cell r="F223">
            <v>12</v>
          </cell>
          <cell r="G223">
            <v>18</v>
          </cell>
          <cell r="H223">
            <v>8</v>
          </cell>
          <cell r="I223">
            <v>10</v>
          </cell>
          <cell r="J223">
            <v>8</v>
          </cell>
          <cell r="K223">
            <v>12</v>
          </cell>
          <cell r="L223">
            <v>11</v>
          </cell>
          <cell r="M223">
            <v>9</v>
          </cell>
          <cell r="N223">
            <v>6</v>
          </cell>
          <cell r="O223">
            <v>6</v>
          </cell>
          <cell r="P223">
            <v>12</v>
          </cell>
          <cell r="Q223">
            <v>34</v>
          </cell>
          <cell r="R223">
            <v>1</v>
          </cell>
          <cell r="S223">
            <v>7</v>
          </cell>
          <cell r="T223">
            <v>7</v>
          </cell>
          <cell r="U223">
            <v>47</v>
          </cell>
          <cell r="W223">
            <v>5</v>
          </cell>
          <cell r="Y223">
            <v>10</v>
          </cell>
          <cell r="AA223">
            <v>7</v>
          </cell>
          <cell r="AC223">
            <v>14</v>
          </cell>
          <cell r="AD223">
            <v>65</v>
          </cell>
          <cell r="AE223">
            <v>143</v>
          </cell>
        </row>
        <row r="224">
          <cell r="C224" t="str">
            <v>CORSA VAN</v>
          </cell>
          <cell r="D224" t="str">
            <v>VU1</v>
          </cell>
          <cell r="E224" t="str">
            <v>D1</v>
          </cell>
          <cell r="F224">
            <v>0</v>
          </cell>
          <cell r="G224">
            <v>20</v>
          </cell>
          <cell r="H224">
            <v>1</v>
          </cell>
          <cell r="I224">
            <v>44</v>
          </cell>
          <cell r="J224">
            <v>7</v>
          </cell>
          <cell r="K224">
            <v>18</v>
          </cell>
          <cell r="L224">
            <v>38</v>
          </cell>
          <cell r="M224">
            <v>43</v>
          </cell>
          <cell r="N224">
            <v>53</v>
          </cell>
          <cell r="O224">
            <v>23</v>
          </cell>
          <cell r="P224">
            <v>34</v>
          </cell>
          <cell r="Q224">
            <v>25</v>
          </cell>
          <cell r="R224">
            <v>37</v>
          </cell>
          <cell r="S224">
            <v>57</v>
          </cell>
          <cell r="T224">
            <v>52</v>
          </cell>
          <cell r="U224">
            <v>32</v>
          </cell>
          <cell r="W224">
            <v>12</v>
          </cell>
          <cell r="Y224">
            <v>4</v>
          </cell>
          <cell r="AA224">
            <v>2</v>
          </cell>
          <cell r="AC224">
            <v>0</v>
          </cell>
          <cell r="AD224">
            <v>222</v>
          </cell>
          <cell r="AE224">
            <v>262</v>
          </cell>
        </row>
        <row r="225">
          <cell r="C225" t="str">
            <v>COMBO</v>
          </cell>
          <cell r="D225" t="str">
            <v>VU1</v>
          </cell>
          <cell r="E225" t="str">
            <v>F1</v>
          </cell>
          <cell r="F225">
            <v>31</v>
          </cell>
          <cell r="G225">
            <v>26</v>
          </cell>
          <cell r="H225">
            <v>30</v>
          </cell>
          <cell r="I225">
            <v>37</v>
          </cell>
          <cell r="J225">
            <v>78</v>
          </cell>
          <cell r="K225">
            <v>96</v>
          </cell>
          <cell r="L225">
            <v>25</v>
          </cell>
          <cell r="M225">
            <v>46</v>
          </cell>
          <cell r="N225">
            <v>54</v>
          </cell>
          <cell r="O225">
            <v>21</v>
          </cell>
          <cell r="P225">
            <v>19</v>
          </cell>
          <cell r="Q225">
            <v>19</v>
          </cell>
          <cell r="R225">
            <v>3</v>
          </cell>
          <cell r="S225">
            <v>19</v>
          </cell>
          <cell r="T225">
            <v>41</v>
          </cell>
          <cell r="U225">
            <v>23</v>
          </cell>
          <cell r="W225">
            <v>17</v>
          </cell>
          <cell r="Y225">
            <v>39</v>
          </cell>
          <cell r="AA225">
            <v>34</v>
          </cell>
          <cell r="AC225">
            <v>38</v>
          </cell>
          <cell r="AD225">
            <v>281</v>
          </cell>
          <cell r="AE225">
            <v>287</v>
          </cell>
        </row>
        <row r="226">
          <cell r="C226" t="str">
            <v>PARTNER VU</v>
          </cell>
          <cell r="D226" t="str">
            <v>VU1</v>
          </cell>
          <cell r="E226" t="str">
            <v>F1</v>
          </cell>
          <cell r="F226">
            <v>71</v>
          </cell>
          <cell r="G226">
            <v>50</v>
          </cell>
          <cell r="H226">
            <v>80</v>
          </cell>
          <cell r="I226">
            <v>54</v>
          </cell>
          <cell r="J226">
            <v>91</v>
          </cell>
          <cell r="K226">
            <v>133</v>
          </cell>
          <cell r="L226">
            <v>77</v>
          </cell>
          <cell r="M226">
            <v>70</v>
          </cell>
          <cell r="N226">
            <v>136</v>
          </cell>
          <cell r="O226">
            <v>57</v>
          </cell>
          <cell r="P226">
            <v>99</v>
          </cell>
          <cell r="Q226">
            <v>68</v>
          </cell>
          <cell r="R226">
            <v>99</v>
          </cell>
          <cell r="S226">
            <v>60</v>
          </cell>
          <cell r="T226">
            <v>84</v>
          </cell>
          <cell r="U226">
            <v>84</v>
          </cell>
          <cell r="W226">
            <v>83</v>
          </cell>
          <cell r="Y226">
            <v>72</v>
          </cell>
          <cell r="AA226">
            <v>78</v>
          </cell>
          <cell r="AC226">
            <v>98</v>
          </cell>
          <cell r="AD226">
            <v>737</v>
          </cell>
          <cell r="AE226">
            <v>576</v>
          </cell>
        </row>
        <row r="227">
          <cell r="C227" t="str">
            <v>CLIO SOCIETE</v>
          </cell>
          <cell r="D227" t="str">
            <v>VU1</v>
          </cell>
          <cell r="E227" t="str">
            <v>D1</v>
          </cell>
          <cell r="F227">
            <v>0</v>
          </cell>
          <cell r="G227">
            <v>0</v>
          </cell>
          <cell r="H227">
            <v>0</v>
          </cell>
          <cell r="I227">
            <v>0</v>
          </cell>
          <cell r="J227">
            <v>0</v>
          </cell>
          <cell r="K227">
            <v>0</v>
          </cell>
          <cell r="L227">
            <v>0</v>
          </cell>
          <cell r="M227">
            <v>0</v>
          </cell>
          <cell r="N227">
            <v>6</v>
          </cell>
          <cell r="O227">
            <v>0</v>
          </cell>
          <cell r="P227">
            <v>15</v>
          </cell>
          <cell r="Q227">
            <v>0</v>
          </cell>
          <cell r="R227">
            <v>3</v>
          </cell>
          <cell r="S227">
            <v>0</v>
          </cell>
          <cell r="T227">
            <v>1</v>
          </cell>
          <cell r="U227">
            <v>0</v>
          </cell>
          <cell r="W227">
            <v>0</v>
          </cell>
          <cell r="Y227">
            <v>0</v>
          </cell>
          <cell r="AA227">
            <v>0</v>
          </cell>
          <cell r="AC227">
            <v>0</v>
          </cell>
          <cell r="AD227">
            <v>25</v>
          </cell>
          <cell r="AE227">
            <v>0</v>
          </cell>
        </row>
        <row r="228">
          <cell r="C228" t="str">
            <v>TWINGO SOCIETE</v>
          </cell>
          <cell r="D228" t="str">
            <v>VU1</v>
          </cell>
          <cell r="E228" t="str">
            <v>D1</v>
          </cell>
          <cell r="F228">
            <v>1</v>
          </cell>
          <cell r="G228">
            <v>0</v>
          </cell>
          <cell r="H228">
            <v>13</v>
          </cell>
          <cell r="I228">
            <v>0</v>
          </cell>
          <cell r="J228">
            <v>7</v>
          </cell>
          <cell r="K228">
            <v>0</v>
          </cell>
          <cell r="L228">
            <v>1</v>
          </cell>
          <cell r="M228">
            <v>0</v>
          </cell>
          <cell r="N228">
            <v>8</v>
          </cell>
          <cell r="O228">
            <v>0</v>
          </cell>
          <cell r="P228">
            <v>3</v>
          </cell>
          <cell r="Q228">
            <v>0</v>
          </cell>
          <cell r="R228">
            <v>7</v>
          </cell>
          <cell r="S228">
            <v>0</v>
          </cell>
          <cell r="T228">
            <v>2</v>
          </cell>
          <cell r="U228">
            <v>0</v>
          </cell>
          <cell r="W228">
            <v>11</v>
          </cell>
          <cell r="Y228">
            <v>5</v>
          </cell>
          <cell r="AA228">
            <v>0</v>
          </cell>
          <cell r="AC228">
            <v>0</v>
          </cell>
          <cell r="AD228">
            <v>42</v>
          </cell>
          <cell r="AE228">
            <v>0</v>
          </cell>
        </row>
        <row r="229">
          <cell r="C229" t="str">
            <v>KANGOO EXPRESS</v>
          </cell>
          <cell r="D229" t="str">
            <v>VU1</v>
          </cell>
          <cell r="E229" t="str">
            <v>F1</v>
          </cell>
          <cell r="F229">
            <v>63</v>
          </cell>
          <cell r="G229">
            <v>22</v>
          </cell>
          <cell r="H229">
            <v>51</v>
          </cell>
          <cell r="I229">
            <v>57</v>
          </cell>
          <cell r="J229">
            <v>52</v>
          </cell>
          <cell r="K229">
            <v>73</v>
          </cell>
          <cell r="L229">
            <v>57</v>
          </cell>
          <cell r="M229">
            <v>52</v>
          </cell>
          <cell r="N229">
            <v>61</v>
          </cell>
          <cell r="O229">
            <v>87</v>
          </cell>
          <cell r="P229">
            <v>44</v>
          </cell>
          <cell r="Q229">
            <v>65</v>
          </cell>
          <cell r="R229">
            <v>50</v>
          </cell>
          <cell r="S229">
            <v>65</v>
          </cell>
          <cell r="T229">
            <v>289</v>
          </cell>
          <cell r="U229">
            <v>82</v>
          </cell>
          <cell r="W229">
            <v>59</v>
          </cell>
          <cell r="Y229">
            <v>83</v>
          </cell>
          <cell r="AA229">
            <v>54</v>
          </cell>
          <cell r="AC229">
            <v>35</v>
          </cell>
          <cell r="AD229">
            <v>667</v>
          </cell>
          <cell r="AE229">
            <v>503</v>
          </cell>
        </row>
        <row r="230">
          <cell r="C230" t="str">
            <v>INCA</v>
          </cell>
          <cell r="D230" t="str">
            <v>VU1</v>
          </cell>
          <cell r="E230" t="str">
            <v>F1</v>
          </cell>
          <cell r="F230">
            <v>39</v>
          </cell>
          <cell r="G230">
            <v>50</v>
          </cell>
          <cell r="H230">
            <v>12</v>
          </cell>
          <cell r="I230">
            <v>31</v>
          </cell>
          <cell r="J230">
            <v>8</v>
          </cell>
          <cell r="K230">
            <v>15</v>
          </cell>
          <cell r="L230">
            <v>46</v>
          </cell>
          <cell r="M230">
            <v>40</v>
          </cell>
          <cell r="N230">
            <v>45</v>
          </cell>
          <cell r="O230">
            <v>26</v>
          </cell>
          <cell r="P230">
            <v>29</v>
          </cell>
          <cell r="Q230">
            <v>31</v>
          </cell>
          <cell r="R230">
            <v>43</v>
          </cell>
          <cell r="S230">
            <v>10</v>
          </cell>
          <cell r="T230">
            <v>70</v>
          </cell>
          <cell r="U230">
            <v>15</v>
          </cell>
          <cell r="W230">
            <v>5</v>
          </cell>
          <cell r="Y230">
            <v>45</v>
          </cell>
          <cell r="AA230">
            <v>29</v>
          </cell>
          <cell r="AC230">
            <v>15</v>
          </cell>
          <cell r="AD230">
            <v>292</v>
          </cell>
          <cell r="AE230">
            <v>218</v>
          </cell>
        </row>
        <row r="231">
          <cell r="C231" t="str">
            <v>PICK-UP</v>
          </cell>
          <cell r="D231" t="str">
            <v>VU1</v>
          </cell>
          <cell r="E231" t="str">
            <v>P1</v>
          </cell>
          <cell r="F231">
            <v>28</v>
          </cell>
          <cell r="G231">
            <v>53</v>
          </cell>
          <cell r="H231">
            <v>40</v>
          </cell>
          <cell r="I231">
            <v>41</v>
          </cell>
          <cell r="J231">
            <v>25</v>
          </cell>
          <cell r="K231">
            <v>55</v>
          </cell>
          <cell r="L231">
            <v>21</v>
          </cell>
          <cell r="M231">
            <v>38</v>
          </cell>
          <cell r="N231">
            <v>12</v>
          </cell>
          <cell r="O231">
            <v>50</v>
          </cell>
          <cell r="P231">
            <v>10</v>
          </cell>
          <cell r="Q231">
            <v>46</v>
          </cell>
          <cell r="R231">
            <v>7</v>
          </cell>
          <cell r="S231">
            <v>45</v>
          </cell>
          <cell r="T231">
            <v>0</v>
          </cell>
          <cell r="U231">
            <v>49</v>
          </cell>
          <cell r="W231">
            <v>51</v>
          </cell>
          <cell r="Y231">
            <v>48</v>
          </cell>
          <cell r="AA231">
            <v>42</v>
          </cell>
          <cell r="AC231">
            <v>125</v>
          </cell>
          <cell r="AD231">
            <v>143</v>
          </cell>
          <cell r="AE231">
            <v>377</v>
          </cell>
        </row>
        <row r="232">
          <cell r="C232" t="str">
            <v>CARRY</v>
          </cell>
          <cell r="D232" t="str">
            <v>-</v>
          </cell>
          <cell r="E232" t="str">
            <v>F1</v>
          </cell>
          <cell r="F232">
            <v>0</v>
          </cell>
          <cell r="G232">
            <v>0</v>
          </cell>
          <cell r="H232">
            <v>0</v>
          </cell>
          <cell r="I232">
            <v>0</v>
          </cell>
          <cell r="J232">
            <v>0</v>
          </cell>
          <cell r="K232">
            <v>0</v>
          </cell>
          <cell r="L232">
            <v>0</v>
          </cell>
          <cell r="M232">
            <v>0</v>
          </cell>
          <cell r="N232">
            <v>0</v>
          </cell>
          <cell r="O232">
            <v>0</v>
          </cell>
          <cell r="P232">
            <v>0</v>
          </cell>
          <cell r="Q232">
            <v>0</v>
          </cell>
          <cell r="R232">
            <v>6</v>
          </cell>
          <cell r="S232">
            <v>0</v>
          </cell>
          <cell r="T232">
            <v>7</v>
          </cell>
          <cell r="U232">
            <v>0</v>
          </cell>
          <cell r="W232">
            <v>0</v>
          </cell>
          <cell r="Y232">
            <v>0</v>
          </cell>
          <cell r="AA232">
            <v>0</v>
          </cell>
          <cell r="AC232">
            <v>0</v>
          </cell>
          <cell r="AD232">
            <v>13</v>
          </cell>
          <cell r="AE232">
            <v>0</v>
          </cell>
        </row>
        <row r="233">
          <cell r="C233" t="str">
            <v>YARIS VERSO N1</v>
          </cell>
          <cell r="D233" t="str">
            <v>VU1</v>
          </cell>
          <cell r="E233" t="str">
            <v>F1</v>
          </cell>
          <cell r="R233">
            <v>0</v>
          </cell>
          <cell r="S233">
            <v>0</v>
          </cell>
          <cell r="T233">
            <v>16</v>
          </cell>
          <cell r="U233">
            <v>0</v>
          </cell>
          <cell r="AD233">
            <v>16</v>
          </cell>
          <cell r="AE233">
            <v>0</v>
          </cell>
        </row>
        <row r="234">
          <cell r="C234" t="str">
            <v>CADDY</v>
          </cell>
          <cell r="D234" t="str">
            <v>VU2</v>
          </cell>
          <cell r="E234" t="str">
            <v>F1</v>
          </cell>
          <cell r="F234">
            <v>29</v>
          </cell>
          <cell r="G234">
            <v>21</v>
          </cell>
          <cell r="H234">
            <v>35</v>
          </cell>
          <cell r="I234">
            <v>38</v>
          </cell>
          <cell r="J234">
            <v>42</v>
          </cell>
          <cell r="K234">
            <v>32</v>
          </cell>
          <cell r="L234">
            <v>44</v>
          </cell>
          <cell r="M234">
            <v>40</v>
          </cell>
          <cell r="N234">
            <v>53</v>
          </cell>
          <cell r="O234">
            <v>37</v>
          </cell>
          <cell r="P234">
            <v>46</v>
          </cell>
          <cell r="Q234">
            <v>45</v>
          </cell>
          <cell r="R234">
            <v>49</v>
          </cell>
          <cell r="S234">
            <v>33</v>
          </cell>
          <cell r="T234">
            <v>33</v>
          </cell>
          <cell r="U234">
            <v>27</v>
          </cell>
          <cell r="W234">
            <v>31</v>
          </cell>
          <cell r="Y234">
            <v>33</v>
          </cell>
          <cell r="AA234">
            <v>46</v>
          </cell>
          <cell r="AC234">
            <v>30</v>
          </cell>
          <cell r="AD234">
            <v>331</v>
          </cell>
          <cell r="AE234">
            <v>273</v>
          </cell>
        </row>
        <row r="235">
          <cell r="C235" t="str">
            <v>SEGMENT VU1</v>
          </cell>
          <cell r="F235">
            <v>421</v>
          </cell>
          <cell r="G235">
            <v>403</v>
          </cell>
          <cell r="H235">
            <v>464</v>
          </cell>
          <cell r="I235">
            <v>450</v>
          </cell>
          <cell r="J235">
            <v>454</v>
          </cell>
          <cell r="K235">
            <v>651</v>
          </cell>
          <cell r="L235">
            <v>447</v>
          </cell>
          <cell r="M235">
            <v>544</v>
          </cell>
          <cell r="N235">
            <v>558</v>
          </cell>
          <cell r="O235">
            <v>468</v>
          </cell>
          <cell r="P235">
            <v>490</v>
          </cell>
          <cell r="Q235">
            <v>565</v>
          </cell>
          <cell r="R235">
            <v>413</v>
          </cell>
          <cell r="S235">
            <v>492</v>
          </cell>
          <cell r="T235">
            <v>675</v>
          </cell>
          <cell r="U235">
            <v>546</v>
          </cell>
          <cell r="V235">
            <v>0</v>
          </cell>
          <cell r="W235">
            <v>578</v>
          </cell>
          <cell r="X235">
            <v>0</v>
          </cell>
          <cell r="Y235">
            <v>569</v>
          </cell>
          <cell r="Z235">
            <v>0</v>
          </cell>
          <cell r="AA235">
            <v>569</v>
          </cell>
          <cell r="AB235">
            <v>0</v>
          </cell>
          <cell r="AC235">
            <v>518</v>
          </cell>
          <cell r="AD235">
            <v>3922</v>
          </cell>
          <cell r="AE235">
            <v>4119</v>
          </cell>
        </row>
        <row r="236">
          <cell r="C236" t="str">
            <v>SEGMENT VU1 MGE</v>
          </cell>
          <cell r="F236">
            <v>421</v>
          </cell>
          <cell r="G236">
            <v>403</v>
          </cell>
          <cell r="H236">
            <v>464</v>
          </cell>
          <cell r="I236">
            <v>450</v>
          </cell>
          <cell r="J236">
            <v>454</v>
          </cell>
          <cell r="K236">
            <v>651</v>
          </cell>
          <cell r="L236">
            <v>447</v>
          </cell>
          <cell r="M236">
            <v>544</v>
          </cell>
          <cell r="N236">
            <v>558</v>
          </cell>
          <cell r="O236">
            <v>468</v>
          </cell>
          <cell r="P236">
            <v>490</v>
          </cell>
          <cell r="Q236">
            <v>565</v>
          </cell>
          <cell r="R236">
            <v>413</v>
          </cell>
          <cell r="S236">
            <v>492</v>
          </cell>
          <cell r="T236">
            <v>675</v>
          </cell>
          <cell r="U236">
            <v>546</v>
          </cell>
          <cell r="W236">
            <v>578</v>
          </cell>
          <cell r="Y236">
            <v>569</v>
          </cell>
          <cell r="AA236">
            <v>569</v>
          </cell>
          <cell r="AC236">
            <v>518</v>
          </cell>
          <cell r="AD236">
            <v>3922</v>
          </cell>
          <cell r="AE236">
            <v>4119</v>
          </cell>
        </row>
        <row r="237">
          <cell r="C237" t="str">
            <v>JUMPER</v>
          </cell>
          <cell r="D237" t="str">
            <v>VU2</v>
          </cell>
          <cell r="E237" t="str">
            <v>K2</v>
          </cell>
          <cell r="F237">
            <v>36</v>
          </cell>
          <cell r="G237">
            <v>42</v>
          </cell>
          <cell r="H237">
            <v>39</v>
          </cell>
          <cell r="I237">
            <v>20</v>
          </cell>
          <cell r="J237">
            <v>40</v>
          </cell>
          <cell r="K237">
            <v>42</v>
          </cell>
          <cell r="L237">
            <v>38</v>
          </cell>
          <cell r="M237">
            <v>51</v>
          </cell>
          <cell r="N237">
            <v>58</v>
          </cell>
          <cell r="O237">
            <v>59</v>
          </cell>
          <cell r="P237">
            <v>69</v>
          </cell>
          <cell r="Q237">
            <v>49</v>
          </cell>
          <cell r="R237">
            <v>55</v>
          </cell>
          <cell r="S237">
            <v>40</v>
          </cell>
          <cell r="T237">
            <v>46</v>
          </cell>
          <cell r="U237">
            <v>37</v>
          </cell>
          <cell r="W237">
            <v>69</v>
          </cell>
          <cell r="Y237">
            <v>35</v>
          </cell>
          <cell r="AA237">
            <v>58</v>
          </cell>
          <cell r="AC237">
            <v>54</v>
          </cell>
          <cell r="AD237">
            <v>381</v>
          </cell>
          <cell r="AE237">
            <v>340</v>
          </cell>
        </row>
        <row r="238">
          <cell r="C238" t="str">
            <v>JUMPY</v>
          </cell>
          <cell r="D238" t="str">
            <v>VU2</v>
          </cell>
          <cell r="E238" t="str">
            <v>K1</v>
          </cell>
          <cell r="F238">
            <v>9</v>
          </cell>
          <cell r="G238">
            <v>5</v>
          </cell>
          <cell r="H238">
            <v>11</v>
          </cell>
          <cell r="I238">
            <v>8</v>
          </cell>
          <cell r="J238">
            <v>23</v>
          </cell>
          <cell r="K238">
            <v>14</v>
          </cell>
          <cell r="L238">
            <v>9</v>
          </cell>
          <cell r="M238">
            <v>16</v>
          </cell>
          <cell r="N238">
            <v>19</v>
          </cell>
          <cell r="O238">
            <v>5</v>
          </cell>
          <cell r="P238">
            <v>23</v>
          </cell>
          <cell r="Q238">
            <v>8</v>
          </cell>
          <cell r="R238">
            <v>21</v>
          </cell>
          <cell r="S238">
            <v>19</v>
          </cell>
          <cell r="T238">
            <v>25</v>
          </cell>
          <cell r="U238">
            <v>11</v>
          </cell>
          <cell r="W238">
            <v>12</v>
          </cell>
          <cell r="Y238">
            <v>10</v>
          </cell>
          <cell r="AA238">
            <v>11</v>
          </cell>
          <cell r="AC238">
            <v>18</v>
          </cell>
          <cell r="AD238">
            <v>140</v>
          </cell>
          <cell r="AE238">
            <v>86</v>
          </cell>
        </row>
        <row r="239">
          <cell r="C239" t="str">
            <v>LUBLIN</v>
          </cell>
          <cell r="D239" t="str">
            <v>VU2</v>
          </cell>
          <cell r="E239" t="str">
            <v>K1</v>
          </cell>
          <cell r="F239">
            <v>6</v>
          </cell>
          <cell r="G239">
            <v>21</v>
          </cell>
          <cell r="H239">
            <v>18</v>
          </cell>
          <cell r="I239">
            <v>32</v>
          </cell>
          <cell r="J239">
            <v>9</v>
          </cell>
          <cell r="K239">
            <v>75</v>
          </cell>
          <cell r="L239">
            <v>7</v>
          </cell>
          <cell r="M239">
            <v>86</v>
          </cell>
          <cell r="N239">
            <v>10</v>
          </cell>
          <cell r="O239">
            <v>63</v>
          </cell>
          <cell r="P239">
            <v>7</v>
          </cell>
          <cell r="Q239">
            <v>52</v>
          </cell>
          <cell r="R239">
            <v>1</v>
          </cell>
          <cell r="S239">
            <v>15</v>
          </cell>
          <cell r="T239">
            <v>3</v>
          </cell>
          <cell r="U239">
            <v>36</v>
          </cell>
          <cell r="W239">
            <v>57</v>
          </cell>
          <cell r="Y239">
            <v>55</v>
          </cell>
          <cell r="AA239">
            <v>76</v>
          </cell>
          <cell r="AC239">
            <v>33</v>
          </cell>
          <cell r="AD239">
            <v>61</v>
          </cell>
          <cell r="AE239">
            <v>380</v>
          </cell>
        </row>
        <row r="240">
          <cell r="C240" t="str">
            <v>DUCATO</v>
          </cell>
          <cell r="D240" t="str">
            <v>VU2</v>
          </cell>
          <cell r="E240" t="str">
            <v>K2</v>
          </cell>
          <cell r="F240">
            <v>76</v>
          </cell>
          <cell r="G240">
            <v>96</v>
          </cell>
          <cell r="H240">
            <v>70</v>
          </cell>
          <cell r="I240">
            <v>87</v>
          </cell>
          <cell r="J240">
            <v>83</v>
          </cell>
          <cell r="K240">
            <v>96</v>
          </cell>
          <cell r="L240">
            <v>93</v>
          </cell>
          <cell r="M240">
            <v>85</v>
          </cell>
          <cell r="N240">
            <v>113</v>
          </cell>
          <cell r="O240">
            <v>105</v>
          </cell>
          <cell r="P240">
            <v>79</v>
          </cell>
          <cell r="Q240">
            <v>106</v>
          </cell>
          <cell r="R240">
            <v>93</v>
          </cell>
          <cell r="S240">
            <v>81</v>
          </cell>
          <cell r="T240">
            <v>88</v>
          </cell>
          <cell r="U240">
            <v>91</v>
          </cell>
          <cell r="W240">
            <v>77</v>
          </cell>
          <cell r="Y240">
            <v>106</v>
          </cell>
          <cell r="AA240">
            <v>82</v>
          </cell>
          <cell r="AC240">
            <v>88</v>
          </cell>
          <cell r="AD240">
            <v>695</v>
          </cell>
          <cell r="AE240">
            <v>747</v>
          </cell>
        </row>
        <row r="241">
          <cell r="C241" t="str">
            <v>SCUDO</v>
          </cell>
          <cell r="D241" t="str">
            <v>VU2</v>
          </cell>
          <cell r="E241" t="str">
            <v>K1</v>
          </cell>
          <cell r="F241">
            <v>30</v>
          </cell>
          <cell r="G241">
            <v>26</v>
          </cell>
          <cell r="H241">
            <v>26</v>
          </cell>
          <cell r="I241">
            <v>32</v>
          </cell>
          <cell r="J241">
            <v>47</v>
          </cell>
          <cell r="K241">
            <v>35</v>
          </cell>
          <cell r="L241">
            <v>44</v>
          </cell>
          <cell r="M241">
            <v>31</v>
          </cell>
          <cell r="N241">
            <v>25</v>
          </cell>
          <cell r="O241">
            <v>45</v>
          </cell>
          <cell r="P241">
            <v>36</v>
          </cell>
          <cell r="Q241">
            <v>49</v>
          </cell>
          <cell r="R241">
            <v>25</v>
          </cell>
          <cell r="S241">
            <v>32</v>
          </cell>
          <cell r="T241">
            <v>27</v>
          </cell>
          <cell r="U241">
            <v>24</v>
          </cell>
          <cell r="W241">
            <v>34</v>
          </cell>
          <cell r="Y241">
            <v>33</v>
          </cell>
          <cell r="AA241">
            <v>41</v>
          </cell>
          <cell r="AC241">
            <v>48</v>
          </cell>
          <cell r="AD241">
            <v>260</v>
          </cell>
          <cell r="AE241">
            <v>274</v>
          </cell>
        </row>
        <row r="242">
          <cell r="C242" t="str">
            <v>TRANSIT</v>
          </cell>
          <cell r="D242" t="str">
            <v>VU2</v>
          </cell>
          <cell r="E242" t="str">
            <v>K2</v>
          </cell>
          <cell r="F242">
            <v>164</v>
          </cell>
          <cell r="G242">
            <v>134</v>
          </cell>
          <cell r="H242">
            <v>178</v>
          </cell>
          <cell r="I242">
            <v>76</v>
          </cell>
          <cell r="J242">
            <v>173</v>
          </cell>
          <cell r="K242">
            <v>102</v>
          </cell>
          <cell r="L242">
            <v>156</v>
          </cell>
          <cell r="M242">
            <v>139</v>
          </cell>
          <cell r="N242">
            <v>188</v>
          </cell>
          <cell r="O242">
            <v>122</v>
          </cell>
          <cell r="P242">
            <v>250</v>
          </cell>
          <cell r="Q242">
            <v>176</v>
          </cell>
          <cell r="R242">
            <v>175</v>
          </cell>
          <cell r="S242">
            <v>187</v>
          </cell>
          <cell r="T242">
            <v>154</v>
          </cell>
          <cell r="U242">
            <v>152</v>
          </cell>
          <cell r="W242">
            <v>138</v>
          </cell>
          <cell r="Y242">
            <v>113</v>
          </cell>
          <cell r="AA242">
            <v>122</v>
          </cell>
          <cell r="AC242">
            <v>174</v>
          </cell>
          <cell r="AD242">
            <v>1438</v>
          </cell>
          <cell r="AE242">
            <v>1088</v>
          </cell>
        </row>
        <row r="243">
          <cell r="C243" t="str">
            <v>MODELE</v>
          </cell>
          <cell r="D243" t="str">
            <v>SEGMENT MGE</v>
          </cell>
          <cell r="E243" t="str">
            <v>SEGMENT PSA</v>
          </cell>
          <cell r="F243" t="str">
            <v>Janvier</v>
          </cell>
          <cell r="G243" t="str">
            <v>1/00</v>
          </cell>
          <cell r="H243" t="str">
            <v>Février</v>
          </cell>
          <cell r="I243" t="str">
            <v>2/00</v>
          </cell>
          <cell r="J243" t="str">
            <v>Mars</v>
          </cell>
          <cell r="K243" t="str">
            <v>3/00</v>
          </cell>
          <cell r="L243" t="str">
            <v>Avril</v>
          </cell>
          <cell r="M243" t="str">
            <v>4/00</v>
          </cell>
          <cell r="N243" t="str">
            <v>Mai</v>
          </cell>
          <cell r="O243" t="str">
            <v>5/00</v>
          </cell>
          <cell r="P243" t="str">
            <v>Juin</v>
          </cell>
          <cell r="Q243" t="str">
            <v>6/00</v>
          </cell>
          <cell r="R243" t="str">
            <v>Juillet</v>
          </cell>
          <cell r="S243" t="str">
            <v>7/00</v>
          </cell>
          <cell r="T243" t="str">
            <v>Août</v>
          </cell>
          <cell r="U243" t="str">
            <v>8/00</v>
          </cell>
          <cell r="V243" t="str">
            <v>Septembre</v>
          </cell>
          <cell r="W243" t="str">
            <v>9/00</v>
          </cell>
          <cell r="X243" t="str">
            <v>Octobre</v>
          </cell>
          <cell r="Y243" t="str">
            <v>10/00</v>
          </cell>
          <cell r="Z243" t="str">
            <v>Novembre</v>
          </cell>
          <cell r="AA243" t="str">
            <v>11-00</v>
          </cell>
          <cell r="AB243" t="str">
            <v>Décembre</v>
          </cell>
          <cell r="AC243" t="str">
            <v>12/00</v>
          </cell>
          <cell r="AD243" t="str">
            <v>Total 2001</v>
          </cell>
          <cell r="AE243" t="str">
            <v>Total 2000</v>
          </cell>
        </row>
        <row r="244">
          <cell r="C244" t="str">
            <v>TOUTES GAZ</v>
          </cell>
          <cell r="D244" t="str">
            <v>VU2</v>
          </cell>
          <cell r="E244" t="str">
            <v>K2</v>
          </cell>
          <cell r="F244">
            <v>0</v>
          </cell>
          <cell r="G244">
            <v>0</v>
          </cell>
          <cell r="H244">
            <v>17</v>
          </cell>
          <cell r="I244">
            <v>0</v>
          </cell>
          <cell r="J244">
            <v>17</v>
          </cell>
          <cell r="K244">
            <v>5</v>
          </cell>
          <cell r="L244">
            <v>2</v>
          </cell>
          <cell r="M244">
            <v>2</v>
          </cell>
          <cell r="N244">
            <v>0</v>
          </cell>
          <cell r="O244">
            <v>2</v>
          </cell>
          <cell r="P244">
            <v>24</v>
          </cell>
          <cell r="Q244">
            <v>0</v>
          </cell>
          <cell r="R244">
            <v>21</v>
          </cell>
          <cell r="S244">
            <v>0</v>
          </cell>
          <cell r="T244">
            <v>28</v>
          </cell>
          <cell r="U244">
            <v>4</v>
          </cell>
          <cell r="W244">
            <v>0</v>
          </cell>
          <cell r="Y244">
            <v>0</v>
          </cell>
          <cell r="AA244">
            <v>0</v>
          </cell>
          <cell r="AC244">
            <v>1</v>
          </cell>
          <cell r="AD244">
            <v>109</v>
          </cell>
          <cell r="AE244">
            <v>13</v>
          </cell>
        </row>
        <row r="245">
          <cell r="C245" t="str">
            <v>AU-Truck / SR-Truck</v>
          </cell>
          <cell r="D245" t="str">
            <v>VU2</v>
          </cell>
          <cell r="E245" t="str">
            <v>K2</v>
          </cell>
          <cell r="F245">
            <v>0</v>
          </cell>
          <cell r="G245">
            <v>0</v>
          </cell>
          <cell r="H245">
            <v>0</v>
          </cell>
          <cell r="I245">
            <v>0</v>
          </cell>
          <cell r="J245">
            <v>0</v>
          </cell>
          <cell r="K245">
            <v>0</v>
          </cell>
          <cell r="L245">
            <v>0</v>
          </cell>
          <cell r="M245">
            <v>0</v>
          </cell>
          <cell r="N245">
            <v>0</v>
          </cell>
          <cell r="O245">
            <v>0</v>
          </cell>
          <cell r="P245">
            <v>12</v>
          </cell>
          <cell r="Q245">
            <v>0</v>
          </cell>
          <cell r="R245">
            <v>13</v>
          </cell>
          <cell r="S245">
            <v>0</v>
          </cell>
          <cell r="T245">
            <v>17</v>
          </cell>
          <cell r="U245">
            <v>0</v>
          </cell>
          <cell r="W245">
            <v>0</v>
          </cell>
          <cell r="Y245">
            <v>0</v>
          </cell>
          <cell r="AA245">
            <v>0</v>
          </cell>
          <cell r="AC245">
            <v>0</v>
          </cell>
          <cell r="AD245">
            <v>42</v>
          </cell>
          <cell r="AE245">
            <v>0</v>
          </cell>
        </row>
        <row r="246">
          <cell r="C246" t="str">
            <v>H1</v>
          </cell>
          <cell r="D246" t="str">
            <v>VU2</v>
          </cell>
          <cell r="E246" t="str">
            <v>K2</v>
          </cell>
          <cell r="F246">
            <v>28</v>
          </cell>
          <cell r="G246">
            <v>11</v>
          </cell>
          <cell r="H246">
            <v>37</v>
          </cell>
          <cell r="I246">
            <v>10</v>
          </cell>
          <cell r="J246">
            <v>51</v>
          </cell>
          <cell r="K246">
            <v>3</v>
          </cell>
          <cell r="L246">
            <v>37</v>
          </cell>
          <cell r="M246">
            <v>2</v>
          </cell>
          <cell r="N246">
            <v>40</v>
          </cell>
          <cell r="O246">
            <v>11</v>
          </cell>
          <cell r="P246">
            <v>31</v>
          </cell>
          <cell r="Q246">
            <v>10</v>
          </cell>
          <cell r="R246">
            <v>34</v>
          </cell>
          <cell r="S246">
            <v>20</v>
          </cell>
          <cell r="T246">
            <v>34</v>
          </cell>
          <cell r="U246">
            <v>20</v>
          </cell>
          <cell r="W246">
            <v>3</v>
          </cell>
          <cell r="Y246">
            <v>23</v>
          </cell>
          <cell r="AA246">
            <v>52</v>
          </cell>
          <cell r="AC246">
            <v>42</v>
          </cell>
          <cell r="AD246">
            <v>292</v>
          </cell>
          <cell r="AE246">
            <v>87</v>
          </cell>
        </row>
        <row r="247">
          <cell r="C247" t="str">
            <v>GRACE</v>
          </cell>
          <cell r="D247" t="str">
            <v>VU2</v>
          </cell>
          <cell r="E247" t="str">
            <v>K2</v>
          </cell>
          <cell r="F247">
            <v>1</v>
          </cell>
          <cell r="G247">
            <v>0</v>
          </cell>
          <cell r="H247">
            <v>0</v>
          </cell>
          <cell r="I247">
            <v>5</v>
          </cell>
          <cell r="J247">
            <v>1</v>
          </cell>
          <cell r="K247">
            <v>6</v>
          </cell>
          <cell r="L247">
            <v>0</v>
          </cell>
          <cell r="M247">
            <v>5</v>
          </cell>
          <cell r="N247">
            <v>6</v>
          </cell>
          <cell r="O247">
            <v>5</v>
          </cell>
          <cell r="P247">
            <v>2</v>
          </cell>
          <cell r="Q247">
            <v>6</v>
          </cell>
          <cell r="R247">
            <v>1</v>
          </cell>
          <cell r="S247">
            <v>1</v>
          </cell>
          <cell r="T247">
            <v>1</v>
          </cell>
          <cell r="U247">
            <v>9</v>
          </cell>
          <cell r="W247">
            <v>2</v>
          </cell>
          <cell r="Y247">
            <v>1</v>
          </cell>
          <cell r="AA247">
            <v>0</v>
          </cell>
          <cell r="AC247">
            <v>2</v>
          </cell>
          <cell r="AD247">
            <v>12</v>
          </cell>
          <cell r="AE247">
            <v>37</v>
          </cell>
        </row>
        <row r="248">
          <cell r="C248" t="str">
            <v>PORTER</v>
          </cell>
          <cell r="D248" t="str">
            <v>VU2</v>
          </cell>
          <cell r="E248" t="str">
            <v>K2</v>
          </cell>
          <cell r="F248">
            <v>8</v>
          </cell>
          <cell r="G248">
            <v>2</v>
          </cell>
          <cell r="H248">
            <v>0</v>
          </cell>
          <cell r="I248">
            <v>1</v>
          </cell>
          <cell r="J248">
            <v>4</v>
          </cell>
          <cell r="K248">
            <v>0</v>
          </cell>
          <cell r="L248">
            <v>0</v>
          </cell>
          <cell r="M248">
            <v>8</v>
          </cell>
          <cell r="N248">
            <v>0</v>
          </cell>
          <cell r="O248">
            <v>0</v>
          </cell>
          <cell r="P248">
            <v>0</v>
          </cell>
          <cell r="Q248">
            <v>6</v>
          </cell>
          <cell r="R248">
            <v>0</v>
          </cell>
          <cell r="S248">
            <v>0</v>
          </cell>
          <cell r="T248">
            <v>0</v>
          </cell>
          <cell r="U248">
            <v>6</v>
          </cell>
          <cell r="W248">
            <v>0</v>
          </cell>
          <cell r="Y248">
            <v>0</v>
          </cell>
          <cell r="AA248">
            <v>0</v>
          </cell>
          <cell r="AC248">
            <v>0</v>
          </cell>
          <cell r="AD248">
            <v>12</v>
          </cell>
          <cell r="AE248">
            <v>23</v>
          </cell>
        </row>
        <row r="249">
          <cell r="C249" t="str">
            <v>PREGIO</v>
          </cell>
          <cell r="D249" t="str">
            <v>VU2</v>
          </cell>
          <cell r="E249" t="str">
            <v>K1</v>
          </cell>
          <cell r="F249">
            <v>50</v>
          </cell>
          <cell r="G249">
            <v>39</v>
          </cell>
          <cell r="H249">
            <v>35</v>
          </cell>
          <cell r="I249">
            <v>28</v>
          </cell>
          <cell r="J249">
            <v>44</v>
          </cell>
          <cell r="K249">
            <v>85</v>
          </cell>
          <cell r="L249">
            <v>21</v>
          </cell>
          <cell r="M249">
            <v>39</v>
          </cell>
          <cell r="N249">
            <v>32</v>
          </cell>
          <cell r="O249">
            <v>63</v>
          </cell>
          <cell r="P249">
            <v>29</v>
          </cell>
          <cell r="Q249">
            <v>65</v>
          </cell>
          <cell r="R249">
            <v>27</v>
          </cell>
          <cell r="S249">
            <v>50</v>
          </cell>
          <cell r="T249">
            <v>37</v>
          </cell>
          <cell r="U249">
            <v>69</v>
          </cell>
          <cell r="W249">
            <v>83</v>
          </cell>
          <cell r="Y249">
            <v>52</v>
          </cell>
          <cell r="AA249">
            <v>112</v>
          </cell>
          <cell r="AC249">
            <v>73</v>
          </cell>
          <cell r="AD249">
            <v>275</v>
          </cell>
          <cell r="AE249">
            <v>438</v>
          </cell>
        </row>
        <row r="250">
          <cell r="C250" t="str">
            <v>K 2700</v>
          </cell>
          <cell r="D250" t="str">
            <v>VU2</v>
          </cell>
          <cell r="E250" t="str">
            <v>K2</v>
          </cell>
          <cell r="F250">
            <v>25</v>
          </cell>
          <cell r="G250">
            <v>16</v>
          </cell>
          <cell r="H250">
            <v>22</v>
          </cell>
          <cell r="I250">
            <v>30</v>
          </cell>
          <cell r="J250">
            <v>37</v>
          </cell>
          <cell r="K250">
            <v>35</v>
          </cell>
          <cell r="L250">
            <v>37</v>
          </cell>
          <cell r="M250">
            <v>27</v>
          </cell>
          <cell r="N250">
            <v>60</v>
          </cell>
          <cell r="O250">
            <v>36</v>
          </cell>
          <cell r="P250">
            <v>28</v>
          </cell>
          <cell r="Q250">
            <v>17</v>
          </cell>
          <cell r="R250">
            <v>59</v>
          </cell>
          <cell r="S250">
            <v>23</v>
          </cell>
          <cell r="T250">
            <v>43</v>
          </cell>
          <cell r="U250">
            <v>30</v>
          </cell>
          <cell r="W250">
            <v>36</v>
          </cell>
          <cell r="Y250">
            <v>30</v>
          </cell>
          <cell r="AA250">
            <v>29</v>
          </cell>
          <cell r="AC250">
            <v>30</v>
          </cell>
          <cell r="AD250">
            <v>311</v>
          </cell>
          <cell r="AE250">
            <v>214</v>
          </cell>
        </row>
        <row r="251">
          <cell r="C251" t="str">
            <v>SERIE E</v>
          </cell>
          <cell r="D251" t="str">
            <v>VU2</v>
          </cell>
          <cell r="E251" t="str">
            <v>K1</v>
          </cell>
          <cell r="F251">
            <v>62</v>
          </cell>
          <cell r="G251">
            <v>113</v>
          </cell>
          <cell r="H251">
            <v>55</v>
          </cell>
          <cell r="I251">
            <v>112</v>
          </cell>
          <cell r="J251">
            <v>148</v>
          </cell>
          <cell r="K251">
            <v>259</v>
          </cell>
          <cell r="L251">
            <v>153</v>
          </cell>
          <cell r="M251">
            <v>73</v>
          </cell>
          <cell r="N251">
            <v>62</v>
          </cell>
          <cell r="O251">
            <v>129</v>
          </cell>
          <cell r="P251">
            <v>96</v>
          </cell>
          <cell r="Q251">
            <v>216</v>
          </cell>
          <cell r="R251">
            <v>64</v>
          </cell>
          <cell r="S251">
            <v>84</v>
          </cell>
          <cell r="T251">
            <v>60</v>
          </cell>
          <cell r="U251">
            <v>88</v>
          </cell>
          <cell r="W251">
            <v>228</v>
          </cell>
          <cell r="Y251">
            <v>356</v>
          </cell>
          <cell r="AA251">
            <v>48</v>
          </cell>
          <cell r="AC251">
            <v>45</v>
          </cell>
          <cell r="AD251">
            <v>700</v>
          </cell>
          <cell r="AE251">
            <v>1074</v>
          </cell>
        </row>
        <row r="252">
          <cell r="C252" t="str">
            <v>SERIE B</v>
          </cell>
          <cell r="D252" t="str">
            <v>VU2</v>
          </cell>
          <cell r="E252" t="str">
            <v>P1</v>
          </cell>
          <cell r="F252">
            <v>31</v>
          </cell>
          <cell r="G252">
            <v>61</v>
          </cell>
          <cell r="H252">
            <v>25</v>
          </cell>
          <cell r="I252">
            <v>45</v>
          </cell>
          <cell r="J252">
            <v>31</v>
          </cell>
          <cell r="K252">
            <v>31</v>
          </cell>
          <cell r="L252">
            <v>37</v>
          </cell>
          <cell r="M252">
            <v>47</v>
          </cell>
          <cell r="N252">
            <v>60</v>
          </cell>
          <cell r="O252">
            <v>30</v>
          </cell>
          <cell r="P252">
            <v>33</v>
          </cell>
          <cell r="Q252">
            <v>47</v>
          </cell>
          <cell r="R252">
            <v>61</v>
          </cell>
          <cell r="S252">
            <v>25</v>
          </cell>
          <cell r="T252">
            <v>10</v>
          </cell>
          <cell r="U252">
            <v>47</v>
          </cell>
          <cell r="W252">
            <v>92</v>
          </cell>
          <cell r="Y252">
            <v>27</v>
          </cell>
          <cell r="AA252">
            <v>40</v>
          </cell>
          <cell r="AC252">
            <v>54</v>
          </cell>
          <cell r="AD252">
            <v>288</v>
          </cell>
          <cell r="AE252">
            <v>333</v>
          </cell>
        </row>
        <row r="253">
          <cell r="C253" t="str">
            <v>VITO</v>
          </cell>
          <cell r="D253" t="str">
            <v>VU2</v>
          </cell>
          <cell r="E253" t="str">
            <v>K1</v>
          </cell>
          <cell r="F253">
            <v>48</v>
          </cell>
          <cell r="G253">
            <v>34</v>
          </cell>
          <cell r="H253">
            <v>66</v>
          </cell>
          <cell r="I253">
            <v>67</v>
          </cell>
          <cell r="J253">
            <v>45</v>
          </cell>
          <cell r="K253">
            <v>76</v>
          </cell>
          <cell r="L253">
            <v>67</v>
          </cell>
          <cell r="M253">
            <v>103</v>
          </cell>
          <cell r="N253">
            <v>59</v>
          </cell>
          <cell r="O253">
            <v>61</v>
          </cell>
          <cell r="P253">
            <v>90</v>
          </cell>
          <cell r="Q253">
            <v>89</v>
          </cell>
          <cell r="R253">
            <v>94</v>
          </cell>
          <cell r="S253">
            <v>50</v>
          </cell>
          <cell r="T253">
            <v>86</v>
          </cell>
          <cell r="U253">
            <v>82</v>
          </cell>
          <cell r="W253">
            <v>51</v>
          </cell>
          <cell r="Y253">
            <v>54</v>
          </cell>
          <cell r="AA253">
            <v>135</v>
          </cell>
          <cell r="AC253">
            <v>111</v>
          </cell>
          <cell r="AD253">
            <v>555</v>
          </cell>
          <cell r="AE253">
            <v>562</v>
          </cell>
        </row>
        <row r="254">
          <cell r="C254" t="str">
            <v>SPRINTER</v>
          </cell>
          <cell r="D254" t="str">
            <v>VU2</v>
          </cell>
          <cell r="E254" t="str">
            <v>K2</v>
          </cell>
          <cell r="F254">
            <v>5</v>
          </cell>
          <cell r="G254">
            <v>8</v>
          </cell>
          <cell r="H254">
            <v>25</v>
          </cell>
          <cell r="I254">
            <v>27</v>
          </cell>
          <cell r="J254">
            <v>19</v>
          </cell>
          <cell r="K254">
            <v>24</v>
          </cell>
          <cell r="L254">
            <v>31</v>
          </cell>
          <cell r="M254">
            <v>28</v>
          </cell>
          <cell r="N254">
            <v>31</v>
          </cell>
          <cell r="O254">
            <v>19</v>
          </cell>
          <cell r="P254">
            <v>27</v>
          </cell>
          <cell r="Q254">
            <v>21</v>
          </cell>
          <cell r="R254">
            <v>23</v>
          </cell>
          <cell r="S254">
            <v>19</v>
          </cell>
          <cell r="T254">
            <v>35</v>
          </cell>
          <cell r="U254">
            <v>9</v>
          </cell>
          <cell r="W254">
            <v>20</v>
          </cell>
          <cell r="Y254">
            <v>10</v>
          </cell>
          <cell r="AA254">
            <v>9</v>
          </cell>
          <cell r="AC254">
            <v>2</v>
          </cell>
          <cell r="AD254">
            <v>196</v>
          </cell>
          <cell r="AE254">
            <v>155</v>
          </cell>
        </row>
        <row r="255">
          <cell r="C255" t="str">
            <v>L200</v>
          </cell>
          <cell r="D255" t="str">
            <v>VU2</v>
          </cell>
          <cell r="E255" t="str">
            <v>P1</v>
          </cell>
          <cell r="F255">
            <v>52</v>
          </cell>
          <cell r="G255">
            <v>59</v>
          </cell>
          <cell r="H255">
            <v>59</v>
          </cell>
          <cell r="I255">
            <v>58</v>
          </cell>
          <cell r="J255">
            <v>77</v>
          </cell>
          <cell r="K255">
            <v>65</v>
          </cell>
          <cell r="L255">
            <v>52</v>
          </cell>
          <cell r="M255">
            <v>54</v>
          </cell>
          <cell r="N255">
            <v>66</v>
          </cell>
          <cell r="O255">
            <v>68</v>
          </cell>
          <cell r="P255">
            <v>65</v>
          </cell>
          <cell r="Q255">
            <v>60</v>
          </cell>
          <cell r="R255">
            <v>63</v>
          </cell>
          <cell r="S255">
            <v>65</v>
          </cell>
          <cell r="T255">
            <v>72</v>
          </cell>
          <cell r="U255">
            <v>86</v>
          </cell>
          <cell r="W255">
            <v>60</v>
          </cell>
          <cell r="Y255">
            <v>59</v>
          </cell>
          <cell r="AA255">
            <v>64</v>
          </cell>
          <cell r="AC255">
            <v>88</v>
          </cell>
          <cell r="AD255">
            <v>506</v>
          </cell>
          <cell r="AE255">
            <v>515</v>
          </cell>
        </row>
        <row r="256">
          <cell r="C256" t="str">
            <v>L300/400</v>
          </cell>
          <cell r="D256" t="str">
            <v>VU2</v>
          </cell>
          <cell r="E256" t="str">
            <v>K2</v>
          </cell>
          <cell r="F256">
            <v>26</v>
          </cell>
          <cell r="G256">
            <v>32</v>
          </cell>
          <cell r="H256">
            <v>22</v>
          </cell>
          <cell r="I256">
            <v>23</v>
          </cell>
          <cell r="J256">
            <v>16</v>
          </cell>
          <cell r="K256">
            <v>33</v>
          </cell>
          <cell r="L256">
            <v>36</v>
          </cell>
          <cell r="M256">
            <v>27</v>
          </cell>
          <cell r="N256">
            <v>35</v>
          </cell>
          <cell r="O256">
            <v>45</v>
          </cell>
          <cell r="P256">
            <v>74</v>
          </cell>
          <cell r="Q256">
            <v>32</v>
          </cell>
          <cell r="R256">
            <v>10</v>
          </cell>
          <cell r="S256">
            <v>31</v>
          </cell>
          <cell r="T256">
            <v>16</v>
          </cell>
          <cell r="U256">
            <v>40</v>
          </cell>
          <cell r="W256">
            <v>14</v>
          </cell>
          <cell r="Y256">
            <v>52</v>
          </cell>
          <cell r="AA256">
            <v>37</v>
          </cell>
          <cell r="AC256">
            <v>17</v>
          </cell>
          <cell r="AD256">
            <v>235</v>
          </cell>
          <cell r="AE256">
            <v>263</v>
          </cell>
        </row>
        <row r="257">
          <cell r="C257" t="str">
            <v>CANTER</v>
          </cell>
          <cell r="D257" t="str">
            <v>VU2</v>
          </cell>
          <cell r="E257" t="str">
            <v>K2</v>
          </cell>
          <cell r="F257">
            <v>0</v>
          </cell>
          <cell r="G257">
            <v>2</v>
          </cell>
          <cell r="H257">
            <v>0</v>
          </cell>
          <cell r="I257">
            <v>0</v>
          </cell>
          <cell r="J257">
            <v>0</v>
          </cell>
          <cell r="K257">
            <v>1</v>
          </cell>
          <cell r="L257">
            <v>0</v>
          </cell>
          <cell r="M257">
            <v>1</v>
          </cell>
          <cell r="N257">
            <v>3</v>
          </cell>
          <cell r="O257">
            <v>0</v>
          </cell>
          <cell r="P257">
            <v>0</v>
          </cell>
          <cell r="Q257">
            <v>0</v>
          </cell>
          <cell r="R257">
            <v>0</v>
          </cell>
          <cell r="S257">
            <v>0</v>
          </cell>
          <cell r="T257">
            <v>2</v>
          </cell>
          <cell r="U257">
            <v>0</v>
          </cell>
          <cell r="W257">
            <v>5</v>
          </cell>
          <cell r="Y257">
            <v>1</v>
          </cell>
          <cell r="AA257">
            <v>2</v>
          </cell>
          <cell r="AC257">
            <v>0</v>
          </cell>
          <cell r="AD257">
            <v>5</v>
          </cell>
          <cell r="AE257">
            <v>4</v>
          </cell>
        </row>
        <row r="258">
          <cell r="C258" t="str">
            <v>PICKUP</v>
          </cell>
          <cell r="D258" t="str">
            <v>VU2</v>
          </cell>
          <cell r="E258" t="str">
            <v>P1</v>
          </cell>
          <cell r="F258">
            <v>11</v>
          </cell>
          <cell r="G258">
            <v>21</v>
          </cell>
          <cell r="H258">
            <v>33</v>
          </cell>
          <cell r="I258">
            <v>30</v>
          </cell>
          <cell r="J258">
            <v>34</v>
          </cell>
          <cell r="K258">
            <v>26</v>
          </cell>
          <cell r="L258">
            <v>21</v>
          </cell>
          <cell r="M258">
            <v>21</v>
          </cell>
          <cell r="N258">
            <v>25</v>
          </cell>
          <cell r="O258">
            <v>33</v>
          </cell>
          <cell r="P258">
            <v>32</v>
          </cell>
          <cell r="Q258">
            <v>62</v>
          </cell>
          <cell r="R258">
            <v>20</v>
          </cell>
          <cell r="S258">
            <v>26</v>
          </cell>
          <cell r="T258">
            <v>13</v>
          </cell>
          <cell r="U258">
            <v>37</v>
          </cell>
          <cell r="W258">
            <v>44</v>
          </cell>
          <cell r="Y258">
            <v>31</v>
          </cell>
          <cell r="AA258">
            <v>25</v>
          </cell>
          <cell r="AC258">
            <v>50</v>
          </cell>
          <cell r="AD258">
            <v>189</v>
          </cell>
          <cell r="AE258">
            <v>256</v>
          </cell>
        </row>
        <row r="259">
          <cell r="C259" t="str">
            <v>TRADE/CABSTAR</v>
          </cell>
          <cell r="D259" t="str">
            <v>VU2</v>
          </cell>
          <cell r="E259" t="str">
            <v>K2</v>
          </cell>
          <cell r="F259">
            <v>12</v>
          </cell>
          <cell r="G259">
            <v>13</v>
          </cell>
          <cell r="H259">
            <v>15</v>
          </cell>
          <cell r="I259">
            <v>13</v>
          </cell>
          <cell r="J259">
            <v>16</v>
          </cell>
          <cell r="K259">
            <v>26</v>
          </cell>
          <cell r="L259">
            <v>9</v>
          </cell>
          <cell r="M259">
            <v>10</v>
          </cell>
          <cell r="N259">
            <v>19</v>
          </cell>
          <cell r="O259">
            <v>22</v>
          </cell>
          <cell r="P259">
            <v>19</v>
          </cell>
          <cell r="Q259">
            <v>22</v>
          </cell>
          <cell r="R259">
            <v>12</v>
          </cell>
          <cell r="S259">
            <v>7</v>
          </cell>
          <cell r="T259">
            <v>18</v>
          </cell>
          <cell r="U259">
            <v>9</v>
          </cell>
          <cell r="W259">
            <v>23</v>
          </cell>
          <cell r="Y259">
            <v>16</v>
          </cell>
          <cell r="AA259">
            <v>20</v>
          </cell>
          <cell r="AC259">
            <v>14</v>
          </cell>
          <cell r="AD259">
            <v>120</v>
          </cell>
          <cell r="AE259">
            <v>122</v>
          </cell>
        </row>
        <row r="260">
          <cell r="C260" t="str">
            <v>VANETTE CARGO</v>
          </cell>
          <cell r="D260" t="str">
            <v>VU2</v>
          </cell>
          <cell r="E260" t="str">
            <v>K1</v>
          </cell>
          <cell r="F260">
            <v>49</v>
          </cell>
          <cell r="G260">
            <v>58</v>
          </cell>
          <cell r="H260">
            <v>34</v>
          </cell>
          <cell r="I260">
            <v>117</v>
          </cell>
          <cell r="J260">
            <v>55</v>
          </cell>
          <cell r="K260">
            <v>166</v>
          </cell>
          <cell r="L260">
            <v>53</v>
          </cell>
          <cell r="M260">
            <v>46</v>
          </cell>
          <cell r="N260">
            <v>46</v>
          </cell>
          <cell r="O260">
            <v>80</v>
          </cell>
          <cell r="P260">
            <v>80</v>
          </cell>
          <cell r="Q260">
            <v>227</v>
          </cell>
          <cell r="R260">
            <v>78</v>
          </cell>
          <cell r="S260">
            <v>33</v>
          </cell>
          <cell r="T260">
            <v>69</v>
          </cell>
          <cell r="U260">
            <v>73</v>
          </cell>
          <cell r="W260">
            <v>80</v>
          </cell>
          <cell r="Y260">
            <v>54</v>
          </cell>
          <cell r="AA260">
            <v>222</v>
          </cell>
          <cell r="AC260">
            <v>112</v>
          </cell>
          <cell r="AD260">
            <v>464</v>
          </cell>
          <cell r="AE260">
            <v>800</v>
          </cell>
        </row>
        <row r="261">
          <cell r="C261" t="str">
            <v>CAMPO</v>
          </cell>
          <cell r="D261" t="str">
            <v>VU2</v>
          </cell>
          <cell r="E261" t="str">
            <v>P1</v>
          </cell>
          <cell r="F261">
            <v>17</v>
          </cell>
          <cell r="G261">
            <v>11</v>
          </cell>
          <cell r="H261">
            <v>6</v>
          </cell>
          <cell r="I261">
            <v>8</v>
          </cell>
          <cell r="J261">
            <v>8</v>
          </cell>
          <cell r="K261">
            <v>19</v>
          </cell>
          <cell r="L261">
            <v>7</v>
          </cell>
          <cell r="M261">
            <v>8</v>
          </cell>
          <cell r="N261">
            <v>10</v>
          </cell>
          <cell r="O261">
            <v>5</v>
          </cell>
          <cell r="P261">
            <v>5</v>
          </cell>
          <cell r="Q261">
            <v>11</v>
          </cell>
          <cell r="R261">
            <v>7</v>
          </cell>
          <cell r="S261">
            <v>7</v>
          </cell>
          <cell r="T261">
            <v>6</v>
          </cell>
          <cell r="U261">
            <v>6</v>
          </cell>
          <cell r="W261">
            <v>13</v>
          </cell>
          <cell r="Y261">
            <v>2</v>
          </cell>
          <cell r="AA261">
            <v>8</v>
          </cell>
          <cell r="AC261">
            <v>13</v>
          </cell>
          <cell r="AD261">
            <v>66</v>
          </cell>
          <cell r="AE261">
            <v>75</v>
          </cell>
        </row>
        <row r="262">
          <cell r="C262" t="str">
            <v>MOVANO</v>
          </cell>
          <cell r="D262" t="str">
            <v>VU2</v>
          </cell>
          <cell r="E262" t="str">
            <v>K2</v>
          </cell>
          <cell r="J262">
            <v>16</v>
          </cell>
          <cell r="L262">
            <v>9</v>
          </cell>
          <cell r="N262">
            <v>16</v>
          </cell>
          <cell r="P262">
            <v>13</v>
          </cell>
          <cell r="Q262">
            <v>0</v>
          </cell>
          <cell r="R262">
            <v>19</v>
          </cell>
          <cell r="S262">
            <v>0</v>
          </cell>
          <cell r="T262">
            <v>26</v>
          </cell>
          <cell r="U262">
            <v>0</v>
          </cell>
          <cell r="W262">
            <v>0</v>
          </cell>
          <cell r="Y262">
            <v>0</v>
          </cell>
          <cell r="AA262">
            <v>0</v>
          </cell>
          <cell r="AD262">
            <v>99</v>
          </cell>
          <cell r="AE262">
            <v>0</v>
          </cell>
        </row>
        <row r="263">
          <cell r="C263" t="str">
            <v>VIVARO</v>
          </cell>
          <cell r="D263" t="str">
            <v>VU2</v>
          </cell>
          <cell r="E263" t="str">
            <v>K2</v>
          </cell>
          <cell r="R263">
            <v>0</v>
          </cell>
          <cell r="S263">
            <v>0</v>
          </cell>
          <cell r="T263">
            <v>3</v>
          </cell>
          <cell r="U263">
            <v>0</v>
          </cell>
          <cell r="AD263">
            <v>3</v>
          </cell>
          <cell r="AE263">
            <v>0</v>
          </cell>
        </row>
        <row r="264">
          <cell r="C264" t="str">
            <v>EXPERT</v>
          </cell>
          <cell r="D264" t="str">
            <v>VU2</v>
          </cell>
          <cell r="E264" t="str">
            <v>K1</v>
          </cell>
          <cell r="F264">
            <v>65</v>
          </cell>
          <cell r="G264">
            <v>8</v>
          </cell>
          <cell r="H264">
            <v>43</v>
          </cell>
          <cell r="I264">
            <v>15</v>
          </cell>
          <cell r="J264">
            <v>33</v>
          </cell>
          <cell r="K264">
            <v>38</v>
          </cell>
          <cell r="L264">
            <v>31</v>
          </cell>
          <cell r="M264">
            <v>33</v>
          </cell>
          <cell r="N264">
            <v>59</v>
          </cell>
          <cell r="O264">
            <v>27</v>
          </cell>
          <cell r="P264">
            <v>57</v>
          </cell>
          <cell r="Q264">
            <v>35</v>
          </cell>
          <cell r="R264">
            <v>48</v>
          </cell>
          <cell r="S264">
            <v>46</v>
          </cell>
          <cell r="T264">
            <v>27</v>
          </cell>
          <cell r="U264">
            <v>30</v>
          </cell>
          <cell r="W264">
            <v>13</v>
          </cell>
          <cell r="Y264">
            <v>15</v>
          </cell>
          <cell r="AA264">
            <v>114</v>
          </cell>
          <cell r="AC264">
            <v>59</v>
          </cell>
          <cell r="AD264">
            <v>363</v>
          </cell>
          <cell r="AE264">
            <v>232</v>
          </cell>
        </row>
        <row r="265">
          <cell r="C265" t="str">
            <v>BOXER</v>
          </cell>
          <cell r="D265" t="str">
            <v>VU2</v>
          </cell>
          <cell r="E265" t="str">
            <v>K2</v>
          </cell>
          <cell r="F265">
            <v>75</v>
          </cell>
          <cell r="G265">
            <v>47</v>
          </cell>
          <cell r="H265">
            <v>97</v>
          </cell>
          <cell r="I265">
            <v>66</v>
          </cell>
          <cell r="J265">
            <v>146</v>
          </cell>
          <cell r="K265">
            <v>87</v>
          </cell>
          <cell r="L265">
            <v>105</v>
          </cell>
          <cell r="M265">
            <v>91</v>
          </cell>
          <cell r="N265">
            <v>88</v>
          </cell>
          <cell r="O265">
            <v>84</v>
          </cell>
          <cell r="P265">
            <v>64</v>
          </cell>
          <cell r="Q265">
            <v>73</v>
          </cell>
          <cell r="R265">
            <v>76</v>
          </cell>
          <cell r="S265">
            <v>60</v>
          </cell>
          <cell r="T265">
            <v>81</v>
          </cell>
          <cell r="U265">
            <v>91</v>
          </cell>
          <cell r="W265">
            <v>94</v>
          </cell>
          <cell r="Y265">
            <v>167</v>
          </cell>
          <cell r="AA265">
            <v>103</v>
          </cell>
          <cell r="AC265">
            <v>148</v>
          </cell>
          <cell r="AD265">
            <v>732</v>
          </cell>
          <cell r="AE265">
            <v>599</v>
          </cell>
        </row>
        <row r="266">
          <cell r="C266" t="str">
            <v>MASTER</v>
          </cell>
          <cell r="D266" t="str">
            <v>VU2</v>
          </cell>
          <cell r="E266" t="str">
            <v>K2</v>
          </cell>
          <cell r="F266">
            <v>58</v>
          </cell>
          <cell r="G266">
            <v>54</v>
          </cell>
          <cell r="H266">
            <v>92</v>
          </cell>
          <cell r="I266">
            <v>64</v>
          </cell>
          <cell r="J266">
            <v>46</v>
          </cell>
          <cell r="K266">
            <v>48</v>
          </cell>
          <cell r="L266">
            <v>58</v>
          </cell>
          <cell r="M266">
            <v>66</v>
          </cell>
          <cell r="N266">
            <v>81</v>
          </cell>
          <cell r="O266">
            <v>73</v>
          </cell>
          <cell r="P266">
            <v>73</v>
          </cell>
          <cell r="Q266">
            <v>79</v>
          </cell>
          <cell r="R266">
            <v>83</v>
          </cell>
          <cell r="S266">
            <v>81</v>
          </cell>
          <cell r="T266">
            <v>41</v>
          </cell>
          <cell r="U266">
            <v>56</v>
          </cell>
          <cell r="W266">
            <v>66</v>
          </cell>
          <cell r="Y266">
            <v>55</v>
          </cell>
          <cell r="AA266">
            <v>84</v>
          </cell>
          <cell r="AC266">
            <v>67</v>
          </cell>
          <cell r="AD266">
            <v>532</v>
          </cell>
          <cell r="AE266">
            <v>521</v>
          </cell>
        </row>
        <row r="267">
          <cell r="C267" t="str">
            <v>TRAFIC</v>
          </cell>
          <cell r="D267" t="str">
            <v>VU2</v>
          </cell>
          <cell r="E267" t="str">
            <v>K2</v>
          </cell>
          <cell r="F267">
            <v>0</v>
          </cell>
          <cell r="G267">
            <v>2</v>
          </cell>
          <cell r="H267">
            <v>0</v>
          </cell>
          <cell r="I267">
            <v>1</v>
          </cell>
          <cell r="J267">
            <v>0</v>
          </cell>
          <cell r="K267">
            <v>0</v>
          </cell>
          <cell r="L267">
            <v>0</v>
          </cell>
          <cell r="M267">
            <v>0</v>
          </cell>
          <cell r="N267">
            <v>0</v>
          </cell>
          <cell r="O267">
            <v>0</v>
          </cell>
          <cell r="P267">
            <v>0</v>
          </cell>
          <cell r="Q267">
            <v>0</v>
          </cell>
          <cell r="R267">
            <v>0</v>
          </cell>
          <cell r="S267">
            <v>0</v>
          </cell>
          <cell r="T267">
            <v>0</v>
          </cell>
          <cell r="U267">
            <v>0</v>
          </cell>
          <cell r="W267">
            <v>0</v>
          </cell>
          <cell r="Y267">
            <v>0</v>
          </cell>
          <cell r="AA267">
            <v>0</v>
          </cell>
          <cell r="AC267">
            <v>0</v>
          </cell>
          <cell r="AD267">
            <v>0</v>
          </cell>
          <cell r="AE267">
            <v>3</v>
          </cell>
        </row>
        <row r="268">
          <cell r="C268" t="str">
            <v>MODELE</v>
          </cell>
          <cell r="D268" t="str">
            <v>SEGMENT MGE</v>
          </cell>
          <cell r="E268" t="str">
            <v>SEGMENT PSA</v>
          </cell>
          <cell r="F268" t="str">
            <v>Janvier</v>
          </cell>
          <cell r="G268" t="str">
            <v>1/00</v>
          </cell>
          <cell r="H268" t="str">
            <v>Février</v>
          </cell>
          <cell r="I268" t="str">
            <v>2/00</v>
          </cell>
          <cell r="J268" t="str">
            <v>Mars</v>
          </cell>
          <cell r="K268" t="str">
            <v>3/00</v>
          </cell>
          <cell r="L268" t="str">
            <v>Avril</v>
          </cell>
          <cell r="M268" t="str">
            <v>4/00</v>
          </cell>
          <cell r="N268" t="str">
            <v>Mai</v>
          </cell>
          <cell r="O268" t="str">
            <v>5/00</v>
          </cell>
          <cell r="P268" t="str">
            <v>Juin</v>
          </cell>
          <cell r="Q268" t="str">
            <v>6/00</v>
          </cell>
          <cell r="R268" t="str">
            <v>Juillet</v>
          </cell>
          <cell r="S268" t="str">
            <v>7/00</v>
          </cell>
          <cell r="T268" t="str">
            <v>Août</v>
          </cell>
          <cell r="U268" t="str">
            <v>8/00</v>
          </cell>
          <cell r="V268" t="str">
            <v>Septembre</v>
          </cell>
          <cell r="W268" t="str">
            <v>9/00</v>
          </cell>
          <cell r="X268" t="str">
            <v>Octobre</v>
          </cell>
          <cell r="Y268" t="str">
            <v>10/00</v>
          </cell>
          <cell r="Z268" t="str">
            <v>Novembre</v>
          </cell>
          <cell r="AA268" t="str">
            <v>11-00</v>
          </cell>
          <cell r="AB268" t="str">
            <v>Décembre</v>
          </cell>
          <cell r="AC268" t="str">
            <v>12/00</v>
          </cell>
          <cell r="AD268" t="str">
            <v>Total 2001</v>
          </cell>
          <cell r="AE268" t="str">
            <v>Total 2000</v>
          </cell>
        </row>
        <row r="269">
          <cell r="C269" t="str">
            <v>SPORT VAN</v>
          </cell>
          <cell r="D269" t="str">
            <v>VU2</v>
          </cell>
          <cell r="E269" t="str">
            <v>K2</v>
          </cell>
          <cell r="F269">
            <v>0</v>
          </cell>
          <cell r="G269">
            <v>0</v>
          </cell>
          <cell r="H269">
            <v>0</v>
          </cell>
          <cell r="I269">
            <v>0</v>
          </cell>
          <cell r="J269">
            <v>0</v>
          </cell>
          <cell r="K269">
            <v>0</v>
          </cell>
          <cell r="L269">
            <v>0</v>
          </cell>
          <cell r="M269">
            <v>0</v>
          </cell>
          <cell r="N269">
            <v>0</v>
          </cell>
          <cell r="O269">
            <v>0</v>
          </cell>
          <cell r="P269">
            <v>4</v>
          </cell>
          <cell r="Q269">
            <v>0</v>
          </cell>
          <cell r="R269">
            <v>0</v>
          </cell>
          <cell r="S269">
            <v>0</v>
          </cell>
          <cell r="T269">
            <v>0</v>
          </cell>
          <cell r="U269">
            <v>0</v>
          </cell>
          <cell r="W269">
            <v>0</v>
          </cell>
          <cell r="Y269">
            <v>0</v>
          </cell>
          <cell r="AA269">
            <v>0</v>
          </cell>
          <cell r="AC269">
            <v>0</v>
          </cell>
          <cell r="AD269">
            <v>4</v>
          </cell>
          <cell r="AE269">
            <v>0</v>
          </cell>
        </row>
        <row r="270">
          <cell r="C270" t="str">
            <v>CREW CAB</v>
          </cell>
          <cell r="D270" t="str">
            <v>VU2</v>
          </cell>
          <cell r="E270" t="str">
            <v>K2</v>
          </cell>
          <cell r="F270">
            <v>0</v>
          </cell>
          <cell r="G270">
            <v>0</v>
          </cell>
          <cell r="H270">
            <v>0</v>
          </cell>
          <cell r="I270">
            <v>0</v>
          </cell>
          <cell r="J270">
            <v>0</v>
          </cell>
          <cell r="K270">
            <v>0</v>
          </cell>
          <cell r="L270">
            <v>0</v>
          </cell>
          <cell r="M270">
            <v>0</v>
          </cell>
          <cell r="N270">
            <v>0</v>
          </cell>
          <cell r="O270">
            <v>0</v>
          </cell>
          <cell r="P270">
            <v>1</v>
          </cell>
          <cell r="Q270">
            <v>0</v>
          </cell>
          <cell r="R270">
            <v>2</v>
          </cell>
          <cell r="S270">
            <v>0</v>
          </cell>
          <cell r="T270">
            <v>3</v>
          </cell>
          <cell r="U270">
            <v>0</v>
          </cell>
          <cell r="W270">
            <v>0</v>
          </cell>
          <cell r="Y270">
            <v>0</v>
          </cell>
          <cell r="AA270">
            <v>0</v>
          </cell>
          <cell r="AC270">
            <v>0</v>
          </cell>
          <cell r="AD270">
            <v>6</v>
          </cell>
          <cell r="AE270">
            <v>0</v>
          </cell>
        </row>
        <row r="271">
          <cell r="C271" t="str">
            <v>TATA 2,0D</v>
          </cell>
          <cell r="D271" t="str">
            <v>VU2</v>
          </cell>
          <cell r="E271" t="str">
            <v>P1</v>
          </cell>
          <cell r="F271">
            <v>0</v>
          </cell>
          <cell r="G271">
            <v>12</v>
          </cell>
          <cell r="H271">
            <v>0</v>
          </cell>
          <cell r="I271">
            <v>0</v>
          </cell>
          <cell r="J271">
            <v>0</v>
          </cell>
          <cell r="K271">
            <v>5</v>
          </cell>
          <cell r="L271">
            <v>0</v>
          </cell>
          <cell r="M271">
            <v>5</v>
          </cell>
          <cell r="N271">
            <v>0</v>
          </cell>
          <cell r="O271">
            <v>0</v>
          </cell>
          <cell r="P271">
            <v>0</v>
          </cell>
          <cell r="Q271">
            <v>2</v>
          </cell>
          <cell r="R271">
            <v>0</v>
          </cell>
          <cell r="S271">
            <v>8</v>
          </cell>
          <cell r="T271">
            <v>0</v>
          </cell>
          <cell r="U271">
            <v>0</v>
          </cell>
          <cell r="W271">
            <v>9</v>
          </cell>
          <cell r="Y271">
            <v>1</v>
          </cell>
          <cell r="AA271">
            <v>0</v>
          </cell>
          <cell r="AC271">
            <v>0</v>
          </cell>
          <cell r="AD271">
            <v>0</v>
          </cell>
          <cell r="AE271">
            <v>32</v>
          </cell>
        </row>
        <row r="272">
          <cell r="C272" t="str">
            <v>HIACE</v>
          </cell>
          <cell r="D272" t="str">
            <v>VU2</v>
          </cell>
          <cell r="E272" t="str">
            <v>K2</v>
          </cell>
          <cell r="F272">
            <v>81</v>
          </cell>
          <cell r="G272">
            <v>88</v>
          </cell>
          <cell r="H272">
            <v>82</v>
          </cell>
          <cell r="I272">
            <v>147</v>
          </cell>
          <cell r="J272">
            <v>116</v>
          </cell>
          <cell r="K272">
            <v>198</v>
          </cell>
          <cell r="L272">
            <v>101</v>
          </cell>
          <cell r="M272">
            <v>167</v>
          </cell>
          <cell r="N272">
            <v>82</v>
          </cell>
          <cell r="O272">
            <v>142</v>
          </cell>
          <cell r="P272">
            <v>139</v>
          </cell>
          <cell r="Q272">
            <v>218</v>
          </cell>
          <cell r="R272">
            <v>133</v>
          </cell>
          <cell r="S272">
            <v>130</v>
          </cell>
          <cell r="T272">
            <v>151</v>
          </cell>
          <cell r="U272">
            <v>200</v>
          </cell>
          <cell r="W272">
            <v>424</v>
          </cell>
          <cell r="Y272">
            <v>264</v>
          </cell>
          <cell r="AA272">
            <v>207</v>
          </cell>
          <cell r="AC272">
            <v>235</v>
          </cell>
          <cell r="AD272">
            <v>885</v>
          </cell>
          <cell r="AE272">
            <v>1290</v>
          </cell>
        </row>
        <row r="273">
          <cell r="C273" t="str">
            <v>HILUX</v>
          </cell>
          <cell r="D273" t="str">
            <v>VU2</v>
          </cell>
          <cell r="E273" t="str">
            <v>P1</v>
          </cell>
          <cell r="F273">
            <v>22</v>
          </cell>
          <cell r="G273">
            <v>33</v>
          </cell>
          <cell r="H273">
            <v>18</v>
          </cell>
          <cell r="I273">
            <v>30</v>
          </cell>
          <cell r="J273">
            <v>31</v>
          </cell>
          <cell r="K273">
            <v>28</v>
          </cell>
          <cell r="L273">
            <v>46</v>
          </cell>
          <cell r="M273">
            <v>33</v>
          </cell>
          <cell r="N273">
            <v>47</v>
          </cell>
          <cell r="O273">
            <v>26</v>
          </cell>
          <cell r="P273">
            <v>40</v>
          </cell>
          <cell r="Q273">
            <v>30</v>
          </cell>
          <cell r="R273">
            <v>20</v>
          </cell>
          <cell r="S273">
            <v>37</v>
          </cell>
          <cell r="T273">
            <v>28</v>
          </cell>
          <cell r="U273">
            <v>44</v>
          </cell>
          <cell r="W273">
            <v>34</v>
          </cell>
          <cell r="Y273">
            <v>49</v>
          </cell>
          <cell r="AA273">
            <v>37</v>
          </cell>
          <cell r="AC273">
            <v>42</v>
          </cell>
          <cell r="AD273">
            <v>252</v>
          </cell>
          <cell r="AE273">
            <v>261</v>
          </cell>
        </row>
        <row r="274">
          <cell r="C274" t="str">
            <v>DYNA</v>
          </cell>
          <cell r="D274" t="str">
            <v>VU2</v>
          </cell>
          <cell r="E274" t="str">
            <v>K2</v>
          </cell>
          <cell r="F274">
            <v>8</v>
          </cell>
          <cell r="G274">
            <v>14</v>
          </cell>
          <cell r="H274">
            <v>10</v>
          </cell>
          <cell r="I274">
            <v>28</v>
          </cell>
          <cell r="J274">
            <v>24</v>
          </cell>
          <cell r="K274">
            <v>36</v>
          </cell>
          <cell r="L274">
            <v>25</v>
          </cell>
          <cell r="M274">
            <v>22</v>
          </cell>
          <cell r="N274">
            <v>15</v>
          </cell>
          <cell r="O274">
            <v>14</v>
          </cell>
          <cell r="P274">
            <v>17</v>
          </cell>
          <cell r="Q274">
            <v>18</v>
          </cell>
          <cell r="R274">
            <v>16</v>
          </cell>
          <cell r="S274">
            <v>21</v>
          </cell>
          <cell r="T274">
            <v>22</v>
          </cell>
          <cell r="U274">
            <v>18</v>
          </cell>
          <cell r="W274">
            <v>14</v>
          </cell>
          <cell r="Y274">
            <v>18</v>
          </cell>
          <cell r="AA274">
            <v>16</v>
          </cell>
          <cell r="AC274">
            <v>30</v>
          </cell>
          <cell r="AD274">
            <v>137</v>
          </cell>
          <cell r="AE274">
            <v>171</v>
          </cell>
        </row>
        <row r="275">
          <cell r="C275" t="str">
            <v>T4</v>
          </cell>
          <cell r="D275" t="str">
            <v>VU2</v>
          </cell>
          <cell r="E275" t="str">
            <v>K2</v>
          </cell>
          <cell r="F275">
            <v>119</v>
          </cell>
          <cell r="G275">
            <v>76</v>
          </cell>
          <cell r="H275">
            <v>95</v>
          </cell>
          <cell r="I275">
            <v>71</v>
          </cell>
          <cell r="J275">
            <v>114</v>
          </cell>
          <cell r="K275">
            <v>100</v>
          </cell>
          <cell r="L275">
            <v>120</v>
          </cell>
          <cell r="M275">
            <v>81</v>
          </cell>
          <cell r="N275">
            <v>100</v>
          </cell>
          <cell r="O275">
            <v>99</v>
          </cell>
          <cell r="P275">
            <v>108</v>
          </cell>
          <cell r="Q275">
            <v>97</v>
          </cell>
          <cell r="R275">
            <v>93</v>
          </cell>
          <cell r="S275">
            <v>92</v>
          </cell>
          <cell r="T275">
            <v>88</v>
          </cell>
          <cell r="U275">
            <v>96</v>
          </cell>
          <cell r="W275">
            <v>95</v>
          </cell>
          <cell r="Y275">
            <v>171</v>
          </cell>
          <cell r="AA275">
            <v>257</v>
          </cell>
          <cell r="AC275">
            <v>211</v>
          </cell>
          <cell r="AD275">
            <v>837</v>
          </cell>
          <cell r="AE275">
            <v>712</v>
          </cell>
        </row>
        <row r="276">
          <cell r="C276" t="str">
            <v>LT</v>
          </cell>
          <cell r="D276" t="str">
            <v>VU2</v>
          </cell>
          <cell r="E276" t="str">
            <v>K2</v>
          </cell>
          <cell r="F276">
            <v>9</v>
          </cell>
          <cell r="G276">
            <v>18</v>
          </cell>
          <cell r="H276">
            <v>35</v>
          </cell>
          <cell r="I276">
            <v>14</v>
          </cell>
          <cell r="J276">
            <v>21</v>
          </cell>
          <cell r="K276">
            <v>16</v>
          </cell>
          <cell r="L276">
            <v>19</v>
          </cell>
          <cell r="M276">
            <v>19</v>
          </cell>
          <cell r="N276">
            <v>30</v>
          </cell>
          <cell r="O276">
            <v>21</v>
          </cell>
          <cell r="P276">
            <v>18</v>
          </cell>
          <cell r="Q276">
            <v>21</v>
          </cell>
          <cell r="R276">
            <v>29</v>
          </cell>
          <cell r="S276">
            <v>16</v>
          </cell>
          <cell r="T276">
            <v>23</v>
          </cell>
          <cell r="U276">
            <v>8</v>
          </cell>
          <cell r="W276">
            <v>16</v>
          </cell>
          <cell r="Y276">
            <v>22</v>
          </cell>
          <cell r="AA276">
            <v>20</v>
          </cell>
          <cell r="AC276">
            <v>7</v>
          </cell>
          <cell r="AD276">
            <v>184</v>
          </cell>
          <cell r="AE276">
            <v>133</v>
          </cell>
        </row>
        <row r="277">
          <cell r="C277" t="str">
            <v>SEGMENT VU2 MGE</v>
          </cell>
          <cell r="F277">
            <v>1183</v>
          </cell>
          <cell r="G277">
            <v>1156</v>
          </cell>
          <cell r="H277">
            <v>1265</v>
          </cell>
          <cell r="I277">
            <v>1265</v>
          </cell>
          <cell r="J277">
            <v>1525</v>
          </cell>
          <cell r="K277">
            <v>1780</v>
          </cell>
          <cell r="L277">
            <v>1424</v>
          </cell>
          <cell r="M277">
            <v>1426</v>
          </cell>
          <cell r="N277">
            <v>1485</v>
          </cell>
          <cell r="O277">
            <v>1494</v>
          </cell>
          <cell r="P277">
            <v>1645</v>
          </cell>
          <cell r="Q277">
            <v>1904</v>
          </cell>
          <cell r="R277">
            <v>1476</v>
          </cell>
          <cell r="S277">
            <v>1306</v>
          </cell>
          <cell r="T277">
            <v>1383</v>
          </cell>
          <cell r="U277">
            <v>1509</v>
          </cell>
          <cell r="V277">
            <v>0</v>
          </cell>
          <cell r="W277">
            <v>1906</v>
          </cell>
          <cell r="X277">
            <v>0</v>
          </cell>
          <cell r="Y277">
            <v>1882</v>
          </cell>
          <cell r="Z277">
            <v>0</v>
          </cell>
          <cell r="AA277">
            <v>2031</v>
          </cell>
          <cell r="AB277">
            <v>0</v>
          </cell>
          <cell r="AC277">
            <v>1868</v>
          </cell>
          <cell r="AD277">
            <v>11386</v>
          </cell>
          <cell r="AE277">
            <v>11840</v>
          </cell>
        </row>
        <row r="278">
          <cell r="C278" t="str">
            <v>TOTAL VU</v>
          </cell>
          <cell r="F278">
            <v>1604</v>
          </cell>
          <cell r="G278">
            <v>1559</v>
          </cell>
          <cell r="H278">
            <v>1729</v>
          </cell>
          <cell r="I278">
            <v>1715</v>
          </cell>
          <cell r="J278">
            <v>1979</v>
          </cell>
          <cell r="K278">
            <v>2431</v>
          </cell>
          <cell r="L278">
            <v>1871</v>
          </cell>
          <cell r="M278">
            <v>1970</v>
          </cell>
          <cell r="N278">
            <v>2043</v>
          </cell>
          <cell r="O278">
            <v>1962</v>
          </cell>
          <cell r="P278">
            <v>2135</v>
          </cell>
          <cell r="Q278">
            <v>2469</v>
          </cell>
          <cell r="R278">
            <v>1889</v>
          </cell>
          <cell r="S278">
            <v>1798</v>
          </cell>
          <cell r="T278">
            <v>2058</v>
          </cell>
          <cell r="U278">
            <v>2055</v>
          </cell>
          <cell r="V278">
            <v>0</v>
          </cell>
          <cell r="W278">
            <v>2484</v>
          </cell>
          <cell r="X278">
            <v>0</v>
          </cell>
          <cell r="Y278">
            <v>2451</v>
          </cell>
          <cell r="Z278">
            <v>0</v>
          </cell>
          <cell r="AA278">
            <v>2600</v>
          </cell>
          <cell r="AB278">
            <v>0</v>
          </cell>
          <cell r="AC278">
            <v>2386</v>
          </cell>
          <cell r="AD278">
            <v>15308</v>
          </cell>
          <cell r="AE278">
            <v>15959</v>
          </cell>
        </row>
        <row r="279">
          <cell r="C279" t="str">
            <v>TOTAL VU</v>
          </cell>
          <cell r="F279">
            <v>1604</v>
          </cell>
          <cell r="G279">
            <v>1559</v>
          </cell>
          <cell r="H279">
            <v>1729</v>
          </cell>
          <cell r="I279">
            <v>1715</v>
          </cell>
          <cell r="J279">
            <v>1979</v>
          </cell>
          <cell r="K279">
            <v>2431</v>
          </cell>
          <cell r="L279">
            <v>1871</v>
          </cell>
          <cell r="M279">
            <v>1970</v>
          </cell>
          <cell r="N279">
            <v>2043</v>
          </cell>
          <cell r="O279">
            <v>1962</v>
          </cell>
          <cell r="P279">
            <v>2135</v>
          </cell>
          <cell r="Q279">
            <v>2469</v>
          </cell>
          <cell r="R279">
            <v>1889</v>
          </cell>
          <cell r="S279">
            <v>1798</v>
          </cell>
          <cell r="T279">
            <v>2058</v>
          </cell>
          <cell r="U279">
            <v>2055</v>
          </cell>
          <cell r="W279">
            <v>2484</v>
          </cell>
          <cell r="Y279">
            <v>2451</v>
          </cell>
          <cell r="AA279">
            <v>2600</v>
          </cell>
          <cell r="AC279">
            <v>2386</v>
          </cell>
          <cell r="AD279">
            <v>15308</v>
          </cell>
          <cell r="AE279">
            <v>15959</v>
          </cell>
        </row>
        <row r="280">
          <cell r="C280" t="str">
            <v xml:space="preserve">TOTAL VP+VU </v>
          </cell>
          <cell r="F280">
            <v>8691</v>
          </cell>
          <cell r="G280">
            <v>9043</v>
          </cell>
          <cell r="H280">
            <v>13500</v>
          </cell>
          <cell r="I280">
            <v>11766</v>
          </cell>
          <cell r="J280">
            <v>13959</v>
          </cell>
          <cell r="K280">
            <v>15228</v>
          </cell>
          <cell r="L280">
            <v>14963</v>
          </cell>
          <cell r="M280">
            <v>12934</v>
          </cell>
          <cell r="N280">
            <v>16294</v>
          </cell>
          <cell r="O280">
            <v>14387</v>
          </cell>
          <cell r="P280">
            <v>14712</v>
          </cell>
          <cell r="Q280">
            <v>13786</v>
          </cell>
          <cell r="R280">
            <v>14283</v>
          </cell>
          <cell r="S280">
            <v>12501</v>
          </cell>
          <cell r="T280">
            <v>15279</v>
          </cell>
          <cell r="U280">
            <v>12363</v>
          </cell>
          <cell r="V280">
            <v>0</v>
          </cell>
          <cell r="W280">
            <v>13069</v>
          </cell>
          <cell r="X280">
            <v>0</v>
          </cell>
          <cell r="Y280">
            <v>13827</v>
          </cell>
          <cell r="Z280">
            <v>0</v>
          </cell>
          <cell r="AA280">
            <v>14441</v>
          </cell>
          <cell r="AB280">
            <v>0</v>
          </cell>
          <cell r="AC280">
            <v>12861</v>
          </cell>
          <cell r="AD280">
            <v>111681</v>
          </cell>
          <cell r="AE280">
            <v>102008</v>
          </cell>
        </row>
        <row r="281">
          <cell r="C281" t="str">
            <v>TOTAL VP+VU</v>
          </cell>
          <cell r="F281">
            <v>8691</v>
          </cell>
          <cell r="G281">
            <v>9043</v>
          </cell>
          <cell r="H281">
            <v>13500</v>
          </cell>
          <cell r="I281">
            <v>11766</v>
          </cell>
          <cell r="J281">
            <v>13959</v>
          </cell>
          <cell r="K281">
            <v>15228</v>
          </cell>
          <cell r="L281">
            <v>14963</v>
          </cell>
          <cell r="M281">
            <v>12934</v>
          </cell>
          <cell r="N281">
            <v>16294</v>
          </cell>
          <cell r="O281">
            <v>14387</v>
          </cell>
          <cell r="P281">
            <v>14712</v>
          </cell>
          <cell r="Q281">
            <v>13786</v>
          </cell>
          <cell r="R281">
            <v>14283</v>
          </cell>
          <cell r="S281">
            <v>12501</v>
          </cell>
          <cell r="T281">
            <v>15279</v>
          </cell>
          <cell r="U281">
            <v>12363</v>
          </cell>
          <cell r="W281">
            <v>13069</v>
          </cell>
          <cell r="Y281">
            <v>13827</v>
          </cell>
          <cell r="AA281">
            <v>14441</v>
          </cell>
          <cell r="AC281">
            <v>12861</v>
          </cell>
          <cell r="AD281">
            <v>111681</v>
          </cell>
          <cell r="AE281">
            <v>102008</v>
          </cell>
        </row>
        <row r="282">
          <cell r="C282" t="str">
            <v>SEGMENT T</v>
          </cell>
          <cell r="D282" t="str">
            <v>T</v>
          </cell>
          <cell r="E282" t="str">
            <v>T</v>
          </cell>
          <cell r="F282">
            <v>254</v>
          </cell>
          <cell r="G282">
            <v>150</v>
          </cell>
          <cell r="H282">
            <v>188</v>
          </cell>
          <cell r="I282">
            <v>165</v>
          </cell>
          <cell r="J282">
            <v>206</v>
          </cell>
          <cell r="K282">
            <v>222</v>
          </cell>
          <cell r="L282">
            <v>270</v>
          </cell>
          <cell r="M282">
            <v>295</v>
          </cell>
          <cell r="N282">
            <v>238</v>
          </cell>
          <cell r="O282">
            <v>213</v>
          </cell>
          <cell r="P282">
            <v>356</v>
          </cell>
          <cell r="Q282">
            <v>223</v>
          </cell>
          <cell r="R282">
            <v>342</v>
          </cell>
          <cell r="S282">
            <v>184</v>
          </cell>
          <cell r="T282">
            <v>377</v>
          </cell>
          <cell r="U282">
            <v>234</v>
          </cell>
          <cell r="W282">
            <v>253</v>
          </cell>
          <cell r="Y282">
            <v>289</v>
          </cell>
          <cell r="AA282">
            <v>330</v>
          </cell>
          <cell r="AC282">
            <v>280</v>
          </cell>
          <cell r="AD282">
            <v>2231</v>
          </cell>
          <cell r="AE282">
            <v>1686</v>
          </cell>
        </row>
        <row r="283">
          <cell r="C283" t="str">
            <v xml:space="preserve">TOTAL VP+VU+T </v>
          </cell>
          <cell r="F283">
            <v>8945</v>
          </cell>
          <cell r="G283">
            <v>9193</v>
          </cell>
          <cell r="H283">
            <v>13688</v>
          </cell>
          <cell r="I283">
            <v>11931</v>
          </cell>
          <cell r="J283">
            <v>14165</v>
          </cell>
          <cell r="K283">
            <v>15450</v>
          </cell>
          <cell r="L283">
            <v>15233</v>
          </cell>
          <cell r="M283">
            <v>13229</v>
          </cell>
          <cell r="N283">
            <v>16532</v>
          </cell>
          <cell r="O283">
            <v>14600</v>
          </cell>
          <cell r="P283">
            <v>15068</v>
          </cell>
          <cell r="Q283">
            <v>14009</v>
          </cell>
          <cell r="R283">
            <v>14625</v>
          </cell>
          <cell r="S283">
            <v>12685</v>
          </cell>
          <cell r="T283">
            <v>15656</v>
          </cell>
          <cell r="U283">
            <v>12597</v>
          </cell>
          <cell r="V283">
            <v>0</v>
          </cell>
          <cell r="W283">
            <v>13322</v>
          </cell>
          <cell r="X283">
            <v>0</v>
          </cell>
          <cell r="Y283">
            <v>14116</v>
          </cell>
          <cell r="Z283">
            <v>0</v>
          </cell>
          <cell r="AA283">
            <v>14771</v>
          </cell>
          <cell r="AB283">
            <v>0</v>
          </cell>
          <cell r="AC283">
            <v>13141</v>
          </cell>
          <cell r="AD283">
            <v>113912</v>
          </cell>
          <cell r="AE283">
            <v>103694</v>
          </cell>
        </row>
        <row r="284">
          <cell r="C284" t="str">
            <v>TOTAL VP+VU+T</v>
          </cell>
          <cell r="F284">
            <v>8945</v>
          </cell>
          <cell r="G284">
            <v>9193</v>
          </cell>
          <cell r="H284">
            <v>13688</v>
          </cell>
          <cell r="I284">
            <v>11931</v>
          </cell>
          <cell r="J284">
            <v>14165</v>
          </cell>
          <cell r="K284">
            <v>15450</v>
          </cell>
          <cell r="L284">
            <v>15233</v>
          </cell>
          <cell r="M284">
            <v>13229</v>
          </cell>
          <cell r="N284">
            <v>16532</v>
          </cell>
          <cell r="O284">
            <v>14600</v>
          </cell>
          <cell r="P284">
            <v>15068</v>
          </cell>
          <cell r="Q284">
            <v>14009</v>
          </cell>
          <cell r="R284">
            <v>14625</v>
          </cell>
          <cell r="S284">
            <v>12685</v>
          </cell>
          <cell r="T284">
            <v>15656</v>
          </cell>
          <cell r="U284">
            <v>12597</v>
          </cell>
          <cell r="W284">
            <v>13322</v>
          </cell>
          <cell r="Y284">
            <v>14116</v>
          </cell>
          <cell r="AA284">
            <v>14771</v>
          </cell>
          <cell r="AC284">
            <v>13141</v>
          </cell>
          <cell r="AD284">
            <v>113912</v>
          </cell>
          <cell r="AE284">
            <v>103694</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xo"/>
      <sheetName val="C3"/>
      <sheetName val="C3Rérérence"/>
      <sheetName val="C3hausse07"/>
      <sheetName val="C3 MAP"/>
      <sheetName val="C3avec Loisirs"/>
      <sheetName val="XSARA"/>
      <sheetName val="XSARArepo"/>
      <sheetName val="PICASSO"/>
      <sheetName val="XANTIA"/>
      <sheetName val="C5"/>
      <sheetName val="EVASION"/>
      <sheetName val="C8"/>
      <sheetName val="c15"/>
      <sheetName val="BERLINGO"/>
      <sheetName val="JUMPY"/>
      <sheetName val="JUMPER"/>
      <sheetName val="TOTALFEUI"/>
      <sheetName val="RepoXSARA"/>
      <sheetName val="synt"/>
      <sheetName val="C3entreprise"/>
      <sheetName val="ESP"/>
      <sheetName val="volumes"/>
      <sheetName val="Module1"/>
      <sheetName val="1"/>
      <sheetName val="2_3"/>
      <sheetName val="2_4"/>
      <sheetName val="2_5"/>
      <sheetName val="2"/>
      <sheetName val="3"/>
      <sheetName val="5"/>
      <sheetName val="6"/>
      <sheetName val="PARA"/>
      <sheetName val="Saisie - Clt Segment"/>
      <sheetName val="TABLE"/>
      <sheetName val="Feuil1"/>
      <sheetName val="Hyp PRF et PVR"/>
      <sheetName val="SIG-&gt;SUIG"/>
      <sheetName val="paramètres"/>
      <sheetName val="Weekly"/>
      <sheetName val="Saxo Sport"/>
      <sheetName val="CALENDRIER"/>
      <sheetName val="Ass"/>
      <sheetName val="SIGREALB"/>
      <sheetName val="Rubriques MC"/>
      <sheetName val="2.대외공문"/>
      <sheetName val="C affaires Particulier_RBCV-uni"/>
      <sheetName val="C d'affaires fleet_RBCV-unit"/>
      <sheetName val="242ACTIF2002"/>
      <sheetName val="Decade2Feb2002"/>
      <sheetName val="Kit PRF"/>
      <sheetName val="PILSPIDIL"/>
      <sheetName val="Données"/>
      <sheetName val="donnéTableau"/>
      <sheetName val="Ref"/>
      <sheetName val="ORT"/>
      <sheetName val="Schedule"/>
      <sheetName val="Grille Q3P complète_v5.0"/>
      <sheetName val="menus"/>
      <sheetName val="ECOM Periodique"/>
    </sheetNames>
    <sheetDataSet>
      <sheetData sheetId="0" refreshError="1">
        <row r="10">
          <cell r="AP10">
            <v>1.196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Ecart COMBIS"/>
      <sheetName val="Récap Ecart FOURGONS"/>
      <sheetName val="Synthèse VP+VU"/>
      <sheetName val="        "/>
      <sheetName val="Synthèse Fourgons"/>
      <sheetName val="    "/>
      <sheetName val="Point G9"/>
      <sheetName val="     "/>
      <sheetName val="Croatie"/>
      <sheetName val="Hongrie"/>
      <sheetName val="Pologne"/>
      <sheetName val="Slovaquie"/>
      <sheetName val="Slovénie"/>
      <sheetName val="Tchéquie"/>
      <sheetName val="Suisse"/>
      <sheetName val="Autriche HT"/>
      <sheetName val="Portugal (IA 07-06)"/>
      <sheetName val="Danemark HT"/>
      <sheetName val="Norvège (fisca 2007)"/>
      <sheetName val="Suède"/>
      <sheetName val="Finlande"/>
      <sheetName val="Danemark TTC"/>
      <sheetName val="Norvège (fisca 2006)"/>
      <sheetName val="Grè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5">
          <cell r="AY5" t="str">
            <v>/ Client HT :</v>
          </cell>
        </row>
        <row r="6">
          <cell r="AY6">
            <v>0.05</v>
          </cell>
        </row>
      </sheetData>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 "/>
      <sheetName val="paramètres"/>
      <sheetName val="X3 1,6 HDI X"/>
      <sheetName val="X3 1,6 HDI X BK"/>
      <sheetName val="X3 1,6 HDI SX"/>
      <sheetName val="X3 1,6 HDI SX BK"/>
      <sheetName val="X3 2,0 HDI X"/>
      <sheetName val="X3 2,0 HDI X BK"/>
      <sheetName val="X3 2,0 HDI SX"/>
      <sheetName val="X3 2,0 HDI SX BK"/>
      <sheetName val="X3 2,0 HDI Excluisve"/>
      <sheetName val="X3 2,0 HDI Excluisve BK"/>
      <sheetName val="X3 2,2 HDI SX BVA"/>
      <sheetName val="X3 2,2 HDI SX BVA BK"/>
      <sheetName val="X3 2,2 HDI Excluisve"/>
      <sheetName val="X3 2,2 HDI Excluisve BK"/>
      <sheetName val="X3 1,8 X"/>
      <sheetName val="X3 1,8 X BK"/>
      <sheetName val="X3 1,8 SX"/>
      <sheetName val="X3 1,8 SX BK"/>
      <sheetName val="X3 2,0 SX "/>
      <sheetName val="X3 2,0 SX  BVA"/>
      <sheetName val="X3 2,0 SX BK"/>
      <sheetName val="X3 2,0 SX BK BVA"/>
      <sheetName val="X3 2,0 Excluisve"/>
      <sheetName val="X3 2,0 Excluisve BK"/>
      <sheetName val="X3 3,0 V6 Exclusive"/>
      <sheetName val="X3 3,0 V6 Exclusive BK"/>
      <sheetName val="JY1 U64"/>
      <sheetName val="JY2 U64"/>
      <sheetName val="Picasso 1,6 SX"/>
      <sheetName val="Picasso 1,8 EX"/>
      <sheetName val="Comparaison FR-PT"/>
      <sheetName val="Picasso HDI"/>
      <sheetName val="C5 2,0 HDI SX 110 (2)"/>
      <sheetName val="C5 2,0 HDI X 110 "/>
      <sheetName val="C5 2,0 HDI X 110  Break"/>
      <sheetName val="C5 2,0 HDI X 90"/>
      <sheetName val="C5 1,8 X"/>
      <sheetName val="C5 1,8 X Break"/>
      <sheetName val="C5 2,2 HDI SX 136"/>
      <sheetName val="C5 2,2 HDI SX 110 FR-IT"/>
      <sheetName val="Berlingo VP 2L HDI  Multispace"/>
      <sheetName val="Berlingo VU 800KG 1,9 D"/>
      <sheetName val="Berlingo VU 600KG 1,9 D"/>
      <sheetName val="Pack Hiver"/>
      <sheetName val="Synthese"/>
      <sheetName val="1.0 X 3p"/>
      <sheetName val="1.0 SX 3p"/>
      <sheetName val="1.0 SX BVMP 3p"/>
      <sheetName val="HDi SX 3p"/>
      <sheetName val="1.0 X 5p"/>
      <sheetName val="1.0 SX 5p"/>
      <sheetName val="1.0 SX BVMP 5p"/>
      <sheetName val="HDi SX 5p"/>
    </sheetNames>
    <sheetDataSet>
      <sheetData sheetId="0" refreshError="1"/>
      <sheetData sheetId="1" refreshError="1">
        <row r="7">
          <cell r="B7">
            <v>6.3897763578274758E-2</v>
          </cell>
        </row>
        <row r="13">
          <cell r="B13">
            <v>0.19600000000000001</v>
          </cell>
        </row>
        <row r="15">
          <cell r="B15">
            <v>0.23</v>
          </cell>
        </row>
        <row r="16">
          <cell r="B16">
            <v>0.28000000000000003</v>
          </cell>
        </row>
        <row r="18">
          <cell r="B18">
            <v>0.16</v>
          </cell>
        </row>
        <row r="19">
          <cell r="B19">
            <v>0.17499999999999999</v>
          </cell>
          <cell r="C19">
            <v>719.55500199999994</v>
          </cell>
        </row>
        <row r="20">
          <cell r="B20">
            <v>0.2</v>
          </cell>
        </row>
        <row r="21">
          <cell r="B21">
            <v>0.64200000000000002</v>
          </cell>
        </row>
        <row r="22">
          <cell r="B22">
            <v>0.19</v>
          </cell>
        </row>
        <row r="23">
          <cell r="B23">
            <v>0.24</v>
          </cell>
        </row>
        <row r="24">
          <cell r="B24">
            <v>0.2</v>
          </cell>
        </row>
        <row r="26">
          <cell r="B26">
            <v>0.25</v>
          </cell>
        </row>
        <row r="27">
          <cell r="B27">
            <v>7.5999999999999998E-2</v>
          </cell>
        </row>
        <row r="28">
          <cell r="B28">
            <v>0.22</v>
          </cell>
        </row>
        <row r="33">
          <cell r="B33">
            <v>0.18</v>
          </cell>
        </row>
        <row r="41">
          <cell r="B41">
            <v>970</v>
          </cell>
        </row>
        <row r="53">
          <cell r="B53">
            <v>645</v>
          </cell>
          <cell r="C53">
            <v>125.07</v>
          </cell>
          <cell r="D53">
            <v>330.53</v>
          </cell>
        </row>
        <row r="63">
          <cell r="B63">
            <v>87.986499999999992</v>
          </cell>
        </row>
        <row r="72">
          <cell r="B72">
            <v>3.67</v>
          </cell>
          <cell r="C72">
            <v>2370.16</v>
          </cell>
        </row>
        <row r="73">
          <cell r="B73">
            <v>8.69</v>
          </cell>
          <cell r="C73">
            <v>8640.41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M EIE"/>
      <sheetName val="detail"/>
      <sheetName val="ann.VAN C2"/>
      <sheetName val="récapitulatif 4 périodes"/>
      <sheetName val="SynthèseC2 JFin 2004"/>
      <sheetName val="SynthèseC2 JFin 2005"/>
      <sheetName val="SynthèseC2 JFin 2006+"/>
      <sheetName val="PRF et PVR 2004"/>
      <sheetName val="PRF et PVR 2005"/>
      <sheetName val="PRF et PVR 2006+"/>
      <sheetName val="Volumes et mix  2004"/>
      <sheetName val="Mix  pays 2004"/>
      <sheetName val="Mix 2004"/>
      <sheetName val="TTC_ PVR  2004"/>
      <sheetName val="Mix  pays 2005"/>
      <sheetName val="Mix 2005"/>
      <sheetName val="Volumes et mix  2005"/>
      <sheetName val="TTC_ PVR  2005"/>
      <sheetName val="Volumes et mix  2006+"/>
      <sheetName val="Mix  pays 2006+"/>
      <sheetName val="Mix 2006+"/>
      <sheetName val="TTC_ PVR  2006+"/>
      <sheetName val="Volumes et mix  2003+"/>
      <sheetName val="PPI vers 04 AM30"/>
      <sheetName val="PPI opt 04 AM30"/>
      <sheetName val="Remises"/>
      <sheetName val="saxo"/>
      <sheetName val="9124"/>
      <sheetName val="Uno1242"/>
      <sheetName val="marge C2 JFin V1"/>
      <sheetName val="Ref"/>
      <sheetName val="ExterneTBGListeDeroulante"/>
      <sheetName val="수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XCAIS (2)"/>
      <sheetName val="NOTE"/>
      <sheetName val="S83P (2)"/>
      <sheetName val="S85P (2)"/>
      <sheetName val="S8_ent "/>
      <sheetName val="N6_3P"/>
      <sheetName val="N6_5P"/>
      <sheetName val="N6_Bk"/>
      <sheetName val="XanBL"/>
      <sheetName val="XanBK"/>
      <sheetName val="XMBL (2)"/>
      <sheetName val="XMBL"/>
      <sheetName val="XMBK (2)"/>
      <sheetName val="XMBK"/>
      <sheetName val="Evasion"/>
      <sheetName val="mixcais"/>
      <sheetName val="AX3P"/>
      <sheetName val="AX5P"/>
      <sheetName val="S83P"/>
      <sheetName val="S85P"/>
      <sheetName val="ZX3P"/>
      <sheetName val="ZX5P"/>
      <sheetName val="ZXBK"/>
      <sheetName val="ACOM"/>
      <sheetName val="PRF et PVR 2004"/>
      <sheetName val="PV Allemagne"/>
      <sheetName val="PRF PVR"/>
      <sheetName val="PV Espagne"/>
      <sheetName val="PV France"/>
      <sheetName val="PV Italie"/>
      <sheetName val="PV Roy Uni"/>
      <sheetName val="saxo"/>
      <sheetName val="SGCA"/>
      <sheetName val="PV VU &amp; Combi 5 pays EU"/>
      <sheetName val="PRF PVR VU"/>
      <sheetName val="Tx de change en FRF"/>
      <sheetName val="Critère"/>
      <sheetName val="ECOM Periodique"/>
      <sheetName val="FP Véh"/>
      <sheetName val="Fourgon Tôlé Confort"/>
      <sheetName val="Options Fourgon Tôlé Confort"/>
      <sheetName val="Fourgon Tôlé Pack CD Clim"/>
      <sheetName val="Synthèse"/>
      <sheetName val="table"/>
      <sheetName val="TAB MOD"/>
      <sheetName val="TAB REG"/>
      <sheetName val="Données base"/>
      <sheetName val="07070551000000"/>
      <sheetName val="3"/>
      <sheetName val="##"/>
      <sheetName val="transpo"/>
      <sheetName val="Uno1242"/>
      <sheetName val="Couleurs"/>
      <sheetName val="Paramètres"/>
      <sheetName val="9124"/>
    </sheetNames>
    <sheetDataSet>
      <sheetData sheetId="0">
        <row r="49">
          <cell r="V49" t="str">
            <v>Taux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49">
          <cell r="V49" t="str">
            <v>Taux</v>
          </cell>
          <cell r="W49" t="str">
            <v>Taux</v>
          </cell>
          <cell r="X49" t="str">
            <v>Taux</v>
          </cell>
          <cell r="Y49" t="str">
            <v>Taux</v>
          </cell>
          <cell r="Z49" t="str">
            <v>Taux</v>
          </cell>
        </row>
        <row r="50">
          <cell r="T50" t="str">
            <v>BUDGET</v>
          </cell>
          <cell r="U50" t="str">
            <v>ANNEE</v>
          </cell>
          <cell r="V50" t="str">
            <v>A.B.S.</v>
          </cell>
          <cell r="W50" t="str">
            <v>Toit</v>
          </cell>
          <cell r="X50" t="str">
            <v>Réfri</v>
          </cell>
          <cell r="Y50" t="str">
            <v>Eurobag.</v>
          </cell>
          <cell r="Z50" t="str">
            <v>Eurobag.</v>
          </cell>
        </row>
        <row r="51">
          <cell r="T51">
            <v>1997</v>
          </cell>
          <cell r="U51" t="str">
            <v>PLEINE</v>
          </cell>
          <cell r="W51" t="str">
            <v>ouvrant</v>
          </cell>
          <cell r="Y51" t="str">
            <v>Conduct.</v>
          </cell>
          <cell r="Z51" t="str">
            <v>Passager</v>
          </cell>
        </row>
        <row r="52">
          <cell r="K52" t="str">
            <v>Taux Essence:</v>
          </cell>
          <cell r="T52">
            <v>20</v>
          </cell>
          <cell r="U52">
            <v>20</v>
          </cell>
          <cell r="V52">
            <v>76.25</v>
          </cell>
          <cell r="W52">
            <v>19</v>
          </cell>
          <cell r="X52">
            <v>100</v>
          </cell>
          <cell r="Y52">
            <v>100</v>
          </cell>
          <cell r="Z52">
            <v>100</v>
          </cell>
        </row>
        <row r="53">
          <cell r="K53" t="str">
            <v>Taux Diesel  :</v>
          </cell>
          <cell r="T53">
            <v>80</v>
          </cell>
          <cell r="U53">
            <v>80</v>
          </cell>
          <cell r="V53">
            <v>83.125</v>
          </cell>
          <cell r="W53">
            <v>20.3125</v>
          </cell>
          <cell r="X53">
            <v>100</v>
          </cell>
          <cell r="Y53">
            <v>100</v>
          </cell>
          <cell r="Z53">
            <v>100</v>
          </cell>
        </row>
        <row r="54">
          <cell r="K54" t="str">
            <v>Berline:</v>
          </cell>
          <cell r="T54">
            <v>100</v>
          </cell>
          <cell r="U54">
            <v>100</v>
          </cell>
          <cell r="V54">
            <v>81.75</v>
          </cell>
          <cell r="W54">
            <v>20.05</v>
          </cell>
          <cell r="X54">
            <v>100</v>
          </cell>
          <cell r="Y54">
            <v>100</v>
          </cell>
          <cell r="Z54">
            <v>100</v>
          </cell>
        </row>
      </sheetData>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Filiale"/>
      <sheetName val="paramètres"/>
      <sheetName val="2,2 HDI 156 N1"/>
      <sheetName val="2,2 HDI 156 N2"/>
      <sheetName val="2,2 HDI 156 N3"/>
    </sheetNames>
    <sheetDataSet>
      <sheetData sheetId="0" refreshError="1"/>
      <sheetData sheetId="1" refreshError="1">
        <row r="21">
          <cell r="B21">
            <v>0.21</v>
          </cell>
        </row>
      </sheetData>
      <sheetData sheetId="2" refreshError="1"/>
      <sheetData sheetId="3" refreshError="1"/>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 "/>
      <sheetName val="paramètres"/>
      <sheetName val="C4 1,4 X"/>
      <sheetName val="C4 1,4 SX"/>
      <sheetName val="C4 1,6 SX"/>
      <sheetName val="C4 1,6 SX Pack"/>
      <sheetName val="C4 1,6 SX Pack BVA"/>
      <sheetName val="C4 1,6 VT Pack"/>
      <sheetName val="C4 1,6 EXCL"/>
      <sheetName val="C4 2,0 SX Pack"/>
      <sheetName val="C4 2,0 VT Pack"/>
      <sheetName val="C4 2,0 EXCL"/>
      <sheetName val="C4 2,0 VTR"/>
      <sheetName val="C4 1,6HDI X 90"/>
      <sheetName val="C4 1,6HDI SX 90"/>
      <sheetName val="C4 1,6HDI 90 SX Pack"/>
      <sheetName val="C4 1,6 HDI 90 VTR Pack"/>
      <sheetName val="C4 1,6 16V HDI 110 SX "/>
      <sheetName val="C4 1,6 16V HDI 110 VT Pack"/>
      <sheetName val="C4 1,6 16V HDI 110 SX Pack "/>
      <sheetName val="C4 1,6 16V HDI 110 EXCL"/>
      <sheetName val="C4 2,0 HDI 136 VT Pack"/>
      <sheetName val="C4 2,0 HDI 136 EXCL"/>
      <sheetName val="Feuil13"/>
      <sheetName val="Feuil2"/>
      <sheetName val="JY1 U64"/>
      <sheetName val="JY2 U64"/>
      <sheetName val="Picasso 1,6 SX"/>
      <sheetName val="Picasso 1,8 EX"/>
      <sheetName val="Comparaison FR-PT"/>
      <sheetName val="Picasso HDI"/>
      <sheetName val="C5 2,0 HDI SX 110 (2)"/>
      <sheetName val="C5 2,0 HDI X 110 "/>
      <sheetName val="C5 2,0 HDI X 110  Break"/>
      <sheetName val="C5 2,0 HDI X 90"/>
      <sheetName val="C5 1,8 X"/>
      <sheetName val="C5 1,8 X Break"/>
      <sheetName val="C5 2,2 HDI SX 136"/>
      <sheetName val="C5 2,2 HDI SX 110 FR-IT"/>
      <sheetName val="Berlingo VP 2L HDI  Multispace"/>
      <sheetName val="Berlingo VU 800KG 1,9 D"/>
      <sheetName val="Berlingo VU 600KG 1,9 D"/>
      <sheetName val="Pack Hiver"/>
    </sheetNames>
    <sheetDataSet>
      <sheetData sheetId="0" refreshError="1"/>
      <sheetData sheetId="1" refreshError="1">
        <row r="29">
          <cell r="B29">
            <v>0.18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Filiale"/>
      <sheetName val="Synth "/>
      <sheetName val="paramètres"/>
      <sheetName val="Synth C3"/>
      <sheetName val="Synth C2"/>
      <sheetName val="C2 1"/>
      <sheetName val="C2 2"/>
      <sheetName val="C2 3"/>
      <sheetName val="C2 4"/>
      <sheetName val="C2 5"/>
      <sheetName val="C2 6"/>
      <sheetName val="C2 7"/>
      <sheetName val="C2 8"/>
      <sheetName val="C2 9"/>
      <sheetName val="C2 10"/>
      <sheetName val="C2 11"/>
      <sheetName val="C3 1"/>
      <sheetName val="C3 2"/>
      <sheetName val="C3 3"/>
      <sheetName val="C3 5"/>
      <sheetName val="C3 4"/>
      <sheetName val="C3 6"/>
      <sheetName val="C3 7"/>
      <sheetName val="C3 8"/>
      <sheetName val="C3 9"/>
      <sheetName val="C3 10"/>
      <sheetName val="C3 11"/>
      <sheetName val="C3 12"/>
      <sheetName val="C3 13"/>
      <sheetName val="C3 14"/>
      <sheetName val="C3 Pl 1"/>
      <sheetName val="C3 Pl 2"/>
      <sheetName val="Xsara 1"/>
      <sheetName val="Xsara 2"/>
      <sheetName val="Xsara 3"/>
      <sheetName val="Xsara 4"/>
      <sheetName val="Xsara 5"/>
      <sheetName val="Xsara 6"/>
      <sheetName val="Xsara 7"/>
      <sheetName val="XP1"/>
      <sheetName val="XP2"/>
      <sheetName val="XP3"/>
      <sheetName val="XP4"/>
      <sheetName val="XP5"/>
      <sheetName val="C51"/>
      <sheetName val="C52"/>
      <sheetName val="C53"/>
      <sheetName val="C81"/>
      <sheetName val="C82"/>
      <sheetName val="M59VP1"/>
      <sheetName val="M59VP2"/>
      <sheetName val="M59VU1"/>
      <sheetName val="M59 VU2"/>
      <sheetName val="JY1 U64"/>
      <sheetName val="JY2 U64"/>
      <sheetName val="JY1 U65"/>
      <sheetName val="JY2 U65"/>
      <sheetName val="JY3 U65"/>
      <sheetName val="JER1"/>
      <sheetName val="Picasso 1,6 SX"/>
      <sheetName val="Picasso 1,8 EX"/>
      <sheetName val="Comparaison FR-PT"/>
      <sheetName val="Picasso HDI"/>
      <sheetName val="C5 2,0 HDI SX 110 (2)"/>
      <sheetName val="C5 2,0 HDI X 110 "/>
      <sheetName val="C5 2,0 HDI X 110  Break"/>
      <sheetName val="C5 2,0 HDI X 90"/>
      <sheetName val="C5 1,8 X"/>
      <sheetName val="C5 1,8 X Break"/>
      <sheetName val="C5 2,2 HDI SX 136"/>
      <sheetName val="C5 2,2 HDI SX 110 FR-IT"/>
      <sheetName val="Berlingo VP 2L HDI  Multispace"/>
      <sheetName val="Berlingo VU 800KG 1,9 D"/>
      <sheetName val="Berlingo VU 600KG 1,9 D"/>
      <sheetName val="Pack Hiver"/>
    </sheetNames>
    <sheetDataSet>
      <sheetData sheetId="0" refreshError="1"/>
      <sheetData sheetId="1" refreshError="1"/>
      <sheetData sheetId="2" refreshError="1">
        <row r="2">
          <cell r="B2">
            <v>0.122432</v>
          </cell>
        </row>
        <row r="4">
          <cell r="B4">
            <v>0.64536300000000002</v>
          </cell>
        </row>
        <row r="5">
          <cell r="B5">
            <v>0.11058</v>
          </cell>
        </row>
        <row r="6">
          <cell r="B6">
            <v>0.13450400000000001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Filiale"/>
      <sheetName val="Synth "/>
      <sheetName val="paramètres"/>
      <sheetName val="Synth C3"/>
      <sheetName val="Synth C2"/>
      <sheetName val="C2 1"/>
      <sheetName val="C2 2"/>
      <sheetName val="C2 3"/>
      <sheetName val="C2 4"/>
      <sheetName val="C2 5"/>
      <sheetName val="C2 6"/>
      <sheetName val="C2 7"/>
      <sheetName val="C2 8"/>
      <sheetName val="C2 9"/>
      <sheetName val="C2 10"/>
      <sheetName val="C2 11"/>
      <sheetName val="C3 1"/>
      <sheetName val="C3 2"/>
      <sheetName val="C3 3"/>
      <sheetName val="C3 5"/>
      <sheetName val="C3 4"/>
      <sheetName val="C3 6"/>
      <sheetName val="C3 7"/>
      <sheetName val="C3 8"/>
      <sheetName val="C3 9"/>
      <sheetName val="C3 10"/>
      <sheetName val="C3 11"/>
      <sheetName val="C3 12"/>
      <sheetName val="C3 13"/>
      <sheetName val="C3 14"/>
      <sheetName val="C3 Pl 1"/>
      <sheetName val="C3 Pl 2"/>
      <sheetName val="Xsara 1"/>
      <sheetName val="Xsara 2"/>
      <sheetName val="Xsara 3"/>
      <sheetName val="Xsara 4"/>
      <sheetName val="Xsara 5"/>
      <sheetName val="Xsara 6"/>
      <sheetName val="Xsara 7"/>
      <sheetName val="XP1"/>
      <sheetName val="XP2"/>
      <sheetName val="XP3"/>
      <sheetName val="XP4"/>
      <sheetName val="XP5"/>
      <sheetName val="C51"/>
      <sheetName val="C52"/>
      <sheetName val="C53"/>
      <sheetName val="C81"/>
      <sheetName val="C82"/>
      <sheetName val="M59VP1"/>
      <sheetName val="M59VP2"/>
      <sheetName val="M59VU1"/>
      <sheetName val="M59 VU2"/>
      <sheetName val="JY1 U64"/>
      <sheetName val="JY2 U64"/>
      <sheetName val="JY1 U65"/>
      <sheetName val="JY2 U65"/>
      <sheetName val="JY3 U65"/>
      <sheetName val="JER1"/>
      <sheetName val="Picasso 1,6 SX"/>
      <sheetName val="Picasso 1,8 EX"/>
      <sheetName val="Comparaison FR-PT"/>
      <sheetName val="Picasso HDI"/>
      <sheetName val="C5 2,0 HDI SX 110 (2)"/>
      <sheetName val="C5 2,0 HDI X 110 "/>
      <sheetName val="C5 2,0 HDI X 110  Break"/>
      <sheetName val="C5 2,0 HDI X 90"/>
      <sheetName val="C5 1,8 X"/>
      <sheetName val="C5 1,8 X Break"/>
      <sheetName val="C5 2,2 HDI SX 136"/>
      <sheetName val="C5 2,2 HDI SX 110 FR-IT"/>
      <sheetName val="Berlingo VP 2L HDI  Multispace"/>
      <sheetName val="Berlingo VU 800KG 1,9 D"/>
      <sheetName val="Berlingo VU 600KG 1,9 D"/>
      <sheetName val="Pack Hiver"/>
    </sheetNames>
    <sheetDataSet>
      <sheetData sheetId="0" refreshError="1"/>
      <sheetData sheetId="1" refreshError="1"/>
      <sheetData sheetId="2">
        <row r="2">
          <cell r="B2">
            <v>0.122432</v>
          </cell>
        </row>
        <row r="3">
          <cell r="B3">
            <v>1.43496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ée en gamme C4"/>
      <sheetName val="Range C4 5D"/>
      <sheetName val="Range C4 3D"/>
      <sheetName val="Ecarts Europe"/>
      <sheetName val="Ecart"/>
      <sheetName val="C41.4"/>
      <sheetName val="C41.6i SX"/>
      <sheetName val="C41.6i SX-SX Pack"/>
      <sheetName val="C41.6HDI X SX"/>
      <sheetName val="C41.6HDI SX SX Pack"/>
      <sheetName val="Pays Baltes"/>
      <sheetName val="paramètres"/>
      <sheetName val="C4 1,4 X"/>
      <sheetName val="C4 1,4 X (2)"/>
      <sheetName val="C4 1,6 SX"/>
      <sheetName val="C4 1,6 SX (2)"/>
      <sheetName val="C4 1,6 SX Pack"/>
      <sheetName val="C4 2,0 16v SX Pack"/>
      <sheetName val="C4 2,0 180cv VTS"/>
      <sheetName val="C4 1,6 HDI SX"/>
      <sheetName val="C4 1,6 HDI SX Pack"/>
      <sheetName val="Lithuania 2004"/>
      <sheetName val="B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
          <cell r="B9">
            <v>0.28960324355632783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_BAO"/>
      <sheetName val="Focus Chgt Prix"/>
      <sheetName val="Remises"/>
      <sheetName val="GpmtVersions"/>
      <sheetName val="HypoPxC4"/>
      <sheetName val="Pénétrations"/>
      <sheetName val="Nouveau Tableau de Gammes (1)"/>
      <sheetName val="C 4"/>
      <sheetName val="Xsara"/>
      <sheetName val="P307"/>
      <sheetName val="Almera"/>
      <sheetName val="Astra"/>
      <sheetName val="newAstra"/>
      <sheetName val="Civic"/>
      <sheetName val="Corolla"/>
      <sheetName val="Focus"/>
      <sheetName val="Golf"/>
      <sheetName val="Mégane"/>
      <sheetName val="Stilo"/>
      <sheetName val="Gestion des Taxes"/>
      <sheetName val="Parametres Prix Pays"/>
      <sheetName val="Transposition"/>
      <sheetName val="versions (0)"/>
      <sheetName val="Liens Valorisation"/>
      <sheetName val="Sélection Adresses Vehicules"/>
      <sheetName val="X 1.4"/>
      <sheetName val="SX 1.4"/>
      <sheetName val="SX 1.6 16v"/>
      <sheetName val="SX Pack 1.6 16v"/>
      <sheetName val="Exclusive 1.6 16v"/>
      <sheetName val="Francis"/>
      <sheetName val="interm1 (1)"/>
      <sheetName val="entreeChampCache (1)"/>
      <sheetName val="entreeMarqCache (1)"/>
      <sheetName val="entreeTabCroiseCache (1)"/>
      <sheetName val="entree (1)"/>
      <sheetName val="croise (1)"/>
      <sheetName val="graphe (1)"/>
      <sheetName val="marque (1)"/>
      <sheetName val="IntermGraphes (1)"/>
      <sheetName val="champ (1)"/>
      <sheetName val="TMM (1)"/>
      <sheetName val="TSU (1)"/>
      <sheetName val="TDP1 (Extraction TG) (1)"/>
      <sheetName val="TDP1 (Init) (1)"/>
      <sheetName val="Graphique TDP1 (1)"/>
      <sheetName val="TDP1 (Mise en forme) (1)"/>
      <sheetName val="Adresses Vehicules Classeur"/>
      <sheetName val="Preparation TI"/>
    </sheetNames>
    <sheetDataSet>
      <sheetData sheetId="0" refreshError="1"/>
      <sheetData sheetId="1" refreshError="1"/>
      <sheetData sheetId="2" refreshError="1">
        <row r="2">
          <cell r="B2">
            <v>0.13</v>
          </cell>
          <cell r="C2">
            <v>3.5000000000000003E-2</v>
          </cell>
        </row>
        <row r="3">
          <cell r="B3">
            <v>0.15</v>
          </cell>
          <cell r="C3">
            <v>3.5000000000000003E-2</v>
          </cell>
        </row>
        <row r="4">
          <cell r="B4">
            <v>0.13700000000000001</v>
          </cell>
          <cell r="C4">
            <v>4.7E-2</v>
          </cell>
        </row>
        <row r="5">
          <cell r="B5">
            <v>0.13</v>
          </cell>
        </row>
        <row r="6">
          <cell r="B6">
            <v>0.13</v>
          </cell>
          <cell r="C6">
            <v>0.01</v>
          </cell>
        </row>
        <row r="8">
          <cell r="B8">
            <v>0.125</v>
          </cell>
        </row>
        <row r="9">
          <cell r="B9">
            <v>0.13500000000000001</v>
          </cell>
          <cell r="C9">
            <v>5.5E-2</v>
          </cell>
        </row>
        <row r="10">
          <cell r="B10">
            <v>0.1</v>
          </cell>
          <cell r="C10">
            <v>0.02</v>
          </cell>
        </row>
        <row r="11">
          <cell r="B11">
            <v>0.14000000000000001</v>
          </cell>
          <cell r="C11">
            <v>0.05</v>
          </cell>
        </row>
        <row r="12">
          <cell r="B12">
            <v>0.106</v>
          </cell>
        </row>
      </sheetData>
      <sheetData sheetId="3" refreshError="1"/>
      <sheetData sheetId="4" refreshError="1">
        <row r="5">
          <cell r="B5">
            <v>14950</v>
          </cell>
        </row>
        <row r="6">
          <cell r="B6">
            <v>16300</v>
          </cell>
        </row>
        <row r="7">
          <cell r="B7">
            <v>16900</v>
          </cell>
        </row>
        <row r="8">
          <cell r="B8">
            <v>18500</v>
          </cell>
        </row>
        <row r="9">
          <cell r="B9">
            <v>19500</v>
          </cell>
        </row>
        <row r="10">
          <cell r="B10">
            <v>19050</v>
          </cell>
        </row>
        <row r="11">
          <cell r="B11">
            <v>20550</v>
          </cell>
        </row>
        <row r="12">
          <cell r="B12">
            <v>21550</v>
          </cell>
        </row>
      </sheetData>
      <sheetData sheetId="5" refreshError="1">
        <row r="2">
          <cell r="B2">
            <v>4.2900000000000001E-2</v>
          </cell>
        </row>
        <row r="3">
          <cell r="B3">
            <v>8.1799999999999998E-2</v>
          </cell>
        </row>
        <row r="4">
          <cell r="B4">
            <v>4.24E-2</v>
          </cell>
        </row>
        <row r="5">
          <cell r="B5">
            <v>5.8099999999999999E-2</v>
          </cell>
        </row>
        <row r="6">
          <cell r="B6">
            <v>6.83E-2</v>
          </cell>
        </row>
        <row r="7">
          <cell r="B7">
            <v>3.6699999999999997E-2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
      <sheetName val="106"/>
      <sheetName val="205"/>
      <sheetName val="306"/>
      <sheetName val="Basis"/>
      <sheetName val="Xsara"/>
      <sheetName val="ST 2,0"/>
      <sheetName val="Presentation"/>
      <sheetName val="CP121999"/>
      <sheetName val="paramètres"/>
      <sheetName val="MO"/>
      <sheetName val="Taux"/>
      <sheetName val="chiffrage"/>
      <sheetName val="Industriel"/>
      <sheetName val="recherche"/>
      <sheetName val="3"/>
      <sheetName val="PB-ZZZ"/>
      <sheetName val="Données"/>
      <sheetName val="Hypo"/>
      <sheetName val="PARAMETRES"/>
      <sheetName val="MENU"/>
      <sheetName val="TOUS"/>
      <sheetName val="France"/>
      <sheetName val="ADM FIN"/>
      <sheetName val="INFORMATICA"/>
      <sheetName val="ISO"/>
      <sheetName val="marketing"/>
      <sheetName val="TAB DIN ORÇAMENTO"/>
      <sheetName val="PÓS VENDA"/>
      <sheetName val="SERV GERAIS"/>
      <sheetName val="VOL_CH"/>
      <sheetName val="2_3"/>
      <sheetName val="2_4"/>
      <sheetName val="2_5"/>
      <sheetName val="CAMPAIGN AVERAGE F"/>
      <sheetName val="2002CB"/>
      <sheetName val="EST2000"/>
      <sheetName val="PARAME"/>
      <sheetName val="dtb RBCV B2011"/>
      <sheetName val="dtb RBCV A3"/>
      <sheetName val="dtb RBCV A2"/>
      <sheetName val="dtb RBCV B2010"/>
      <sheetName val="dtb RBCV A4"/>
      <sheetName val="TRAP1997"/>
      <sheetName val="global"/>
      <sheetName val="BUDGET"/>
      <sheetName val="DAIC"/>
      <sheetName val="車会集約"/>
      <sheetName val="表5-2 地区別CO2排出実績"/>
      <sheetName val="計算ｼｰﾄ"/>
      <sheetName val="Feuil1"/>
      <sheetName val="Catalogue 16janv08"/>
      <sheetName val="BOTOTPCA"/>
      <sheetName val="REQBO"/>
      <sheetName val="N7 CHINE ttes versions"/>
      <sheetName val="CroiseCENTRES"/>
      <sheetName val="Progr"/>
      <sheetName val="Pénétrations"/>
      <sheetName val="Remises"/>
      <sheetName val="HypoPxC4"/>
      <sheetName val="Choix"/>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e d'ensemble"/>
      <sheetName val="par_version"/>
      <sheetName val="C32008"/>
      <sheetName val="A58"/>
      <sheetName val="Picasso"/>
      <sheetName val="A58 Prix Options"/>
      <sheetName val="A58 Gamme Prix"/>
      <sheetName val="A58 Gamme Prix1"/>
      <sheetName val="A58 Gamme Mixs"/>
      <sheetName val="A58 Grandes Ventes"/>
      <sheetName val="Montée en gamme A58"/>
      <sheetName val="Volumes Concurrence A58"/>
      <sheetName val="VolumesConcurrence A58 2008"/>
      <sheetName val="Remise réseau"/>
      <sheetName val="Mixes moteurs-finitions 2007"/>
      <sheetName val="Mixes moteurs-finitions OCT2008"/>
      <sheetName val="Ecarts mot-trans 10 2008"/>
      <sheetName val="Modularité"/>
      <sheetName val="SYNTHESE"/>
      <sheetName val="SYNTHESE VO"/>
      <sheetName val="SYNTHESE Promo"/>
      <sheetName val="EP3 N1 PRIX"/>
      <sheetName val="EP3 N1 VO"/>
      <sheetName val="DV6A N1 Prix"/>
      <sheetName val="DV6A N1 VO"/>
      <sheetName val="EP3 N2 Prix"/>
      <sheetName val="EP3 N2 VO"/>
      <sheetName val="DV6A N2 Prix"/>
      <sheetName val="DV6A N2 VO"/>
      <sheetName val="EP6 N2 Prix"/>
      <sheetName val="EP6 N2 VO"/>
      <sheetName val="EP3 N3 Prix"/>
      <sheetName val="EP3 N3 VO"/>
      <sheetName val="DV6A N3 Prix"/>
      <sheetName val="DV6A N3 VO"/>
    </sheetNames>
    <sheetDataSet>
      <sheetData sheetId="0" refreshError="1">
        <row r="41">
          <cell r="D41">
            <v>0</v>
          </cell>
          <cell r="G41">
            <v>0</v>
          </cell>
        </row>
        <row r="42">
          <cell r="D42">
            <v>70000</v>
          </cell>
          <cell r="G42">
            <v>50000</v>
          </cell>
        </row>
        <row r="43">
          <cell r="D43">
            <v>100000</v>
          </cell>
          <cell r="G43">
            <v>100000</v>
          </cell>
        </row>
        <row r="44">
          <cell r="D44">
            <v>150000</v>
          </cell>
          <cell r="G44">
            <v>150000</v>
          </cell>
        </row>
        <row r="45">
          <cell r="D45">
            <v>170000</v>
          </cell>
        </row>
      </sheetData>
      <sheetData sheetId="1" refreshError="1">
        <row r="4">
          <cell r="C4" t="str">
            <v>C3 *1,1l Furio</v>
          </cell>
        </row>
        <row r="5">
          <cell r="C5" t="str">
            <v>C3*1,4l Furio</v>
          </cell>
        </row>
        <row r="6">
          <cell r="C6" t="str">
            <v>C3*1,4l SSP (Tendance)</v>
          </cell>
        </row>
        <row r="7">
          <cell r="C7" t="str">
            <v>C3*1,4l HdiSSP (Tendance)</v>
          </cell>
        </row>
        <row r="8">
          <cell r="C8" t="str">
            <v>C3*1,4l SX Pack (Collection)</v>
          </cell>
        </row>
        <row r="9">
          <cell r="C9" t="str">
            <v>C3*1,4l Hdi SX Pack (Collection)</v>
          </cell>
        </row>
        <row r="10">
          <cell r="C10" t="str">
            <v>C3*1,4l 16v SX Pack (Collection)</v>
          </cell>
        </row>
        <row r="15">
          <cell r="C15" t="str">
            <v>1,4i VTI 95 N1</v>
          </cell>
        </row>
        <row r="16">
          <cell r="C16" t="str">
            <v>1,6 HDi 92 N1</v>
          </cell>
        </row>
        <row r="17">
          <cell r="C17" t="str">
            <v>1,4i VTI 95 N2</v>
          </cell>
        </row>
        <row r="18">
          <cell r="C18" t="str">
            <v>1,6i VTI 120 N2</v>
          </cell>
        </row>
        <row r="19">
          <cell r="C19" t="str">
            <v>1,6 HDi 92 N2</v>
          </cell>
        </row>
        <row r="20">
          <cell r="C20" t="str">
            <v>1,4i VTI 95 N3</v>
          </cell>
        </row>
        <row r="21">
          <cell r="C21" t="str">
            <v>1,6i VTI 120 N3</v>
          </cell>
        </row>
        <row r="22">
          <cell r="C22" t="str">
            <v>1,6 HDi 92 N3</v>
          </cell>
        </row>
        <row r="23">
          <cell r="C23" t="str">
            <v>1,6 HDi FAP 110 N3</v>
          </cell>
        </row>
        <row r="24">
          <cell r="C24" t="str">
            <v>Tendance 1.6i-16V</v>
          </cell>
        </row>
        <row r="25">
          <cell r="C25" t="str">
            <v>Collection 1.6i-16V</v>
          </cell>
        </row>
        <row r="26">
          <cell r="C26" t="str">
            <v>Tendance 1.6 HDi-16V 92</v>
          </cell>
        </row>
        <row r="27">
          <cell r="C27" t="str">
            <v>Collection 1.6 HDi-16V 92</v>
          </cell>
        </row>
        <row r="28">
          <cell r="C28" t="str">
            <v>Collection 1.6i-16V 110 FAP</v>
          </cell>
        </row>
      </sheetData>
      <sheetData sheetId="2" refreshError="1">
        <row r="109">
          <cell r="A109" t="str">
            <v>0MM0</v>
          </cell>
          <cell r="B109">
            <v>85000</v>
          </cell>
          <cell r="C109">
            <v>0</v>
          </cell>
        </row>
        <row r="110">
          <cell r="A110" t="str">
            <v>WLCU</v>
          </cell>
          <cell r="B110">
            <v>120000</v>
          </cell>
          <cell r="C110">
            <v>88.68</v>
          </cell>
        </row>
        <row r="111">
          <cell r="A111" t="str">
            <v>DO01 + WLCU</v>
          </cell>
          <cell r="B111">
            <v>180000</v>
          </cell>
          <cell r="C111">
            <v>209.89</v>
          </cell>
        </row>
        <row r="112">
          <cell r="A112" t="str">
            <v>DO01</v>
          </cell>
          <cell r="B112">
            <v>60000</v>
          </cell>
          <cell r="C112">
            <v>121.21</v>
          </cell>
        </row>
        <row r="113">
          <cell r="A113" t="str">
            <v>TC07</v>
          </cell>
          <cell r="B113">
            <v>190000</v>
          </cell>
          <cell r="C113">
            <v>386.1133333333334</v>
          </cell>
        </row>
        <row r="114">
          <cell r="A114" t="str">
            <v>UB01 + RG03</v>
          </cell>
          <cell r="B114">
            <v>100000</v>
          </cell>
          <cell r="C114">
            <v>97.292000000000002</v>
          </cell>
        </row>
        <row r="115">
          <cell r="A115" t="str">
            <v>RP06</v>
          </cell>
          <cell r="B115">
            <v>100000</v>
          </cell>
          <cell r="C115">
            <v>163.88799999999998</v>
          </cell>
        </row>
        <row r="116">
          <cell r="A116" t="str">
            <v>WX04</v>
          </cell>
          <cell r="B116">
            <v>240000</v>
          </cell>
          <cell r="C116">
            <v>199.08</v>
          </cell>
        </row>
        <row r="117">
          <cell r="A117" t="str">
            <v>UF01+NF04</v>
          </cell>
          <cell r="B117">
            <v>150000</v>
          </cell>
          <cell r="C117">
            <v>162.24666666666667</v>
          </cell>
        </row>
      </sheetData>
      <sheetData sheetId="3" refreshError="1">
        <row r="96">
          <cell r="A96" t="str">
            <v>OMMO</v>
          </cell>
          <cell r="B96">
            <v>80000</v>
          </cell>
          <cell r="C96">
            <v>0</v>
          </cell>
        </row>
        <row r="97">
          <cell r="A97" t="str">
            <v>UF01</v>
          </cell>
          <cell r="B97">
            <v>100000</v>
          </cell>
          <cell r="C97">
            <v>138.30125000000001</v>
          </cell>
        </row>
        <row r="98">
          <cell r="A98" t="str">
            <v>NF01</v>
          </cell>
          <cell r="B98">
            <v>60000</v>
          </cell>
          <cell r="C98">
            <v>55.06</v>
          </cell>
        </row>
        <row r="99">
          <cell r="A99" t="str">
            <v>WQ43</v>
          </cell>
          <cell r="B99">
            <v>150000</v>
          </cell>
          <cell r="C99">
            <v>160.94</v>
          </cell>
        </row>
        <row r="100">
          <cell r="A100" t="str">
            <v>OK01</v>
          </cell>
          <cell r="B100">
            <v>250000</v>
          </cell>
          <cell r="C100">
            <v>345.01500000000004</v>
          </cell>
        </row>
        <row r="101">
          <cell r="A101" t="str">
            <v>OK01</v>
          </cell>
          <cell r="B101">
            <v>150000</v>
          </cell>
          <cell r="C101">
            <v>208.43</v>
          </cell>
        </row>
        <row r="102">
          <cell r="A102" t="str">
            <v>RP02</v>
          </cell>
          <cell r="B102">
            <v>120000</v>
          </cell>
          <cell r="C102">
            <v>109.81</v>
          </cell>
        </row>
        <row r="103">
          <cell r="A103" t="str">
            <v>RP06</v>
          </cell>
          <cell r="B103">
            <v>70000</v>
          </cell>
          <cell r="C103">
            <v>186.66666666666669</v>
          </cell>
        </row>
        <row r="104">
          <cell r="A104" t="str">
            <v>WEAW</v>
          </cell>
          <cell r="B104">
            <v>200000</v>
          </cell>
          <cell r="C104">
            <v>212.91</v>
          </cell>
        </row>
        <row r="105">
          <cell r="A105" t="str">
            <v>VD09</v>
          </cell>
          <cell r="B105">
            <v>20000</v>
          </cell>
          <cell r="C105">
            <v>10.979999999999999</v>
          </cell>
        </row>
        <row r="106">
          <cell r="A106" t="str">
            <v>WX13</v>
          </cell>
          <cell r="B106">
            <v>270000</v>
          </cell>
          <cell r="C106">
            <v>172.36</v>
          </cell>
        </row>
        <row r="107">
          <cell r="A107" t="str">
            <v>WLJC</v>
          </cell>
          <cell r="B107">
            <v>120000</v>
          </cell>
          <cell r="C107">
            <v>94.882000000000005</v>
          </cell>
        </row>
        <row r="108">
          <cell r="A108" t="str">
            <v>WLJD</v>
          </cell>
          <cell r="B108">
            <v>40000</v>
          </cell>
          <cell r="C108">
            <v>130.02142857142857</v>
          </cell>
        </row>
        <row r="109">
          <cell r="A109" t="str">
            <v>WLJE</v>
          </cell>
          <cell r="B109">
            <v>60000</v>
          </cell>
          <cell r="C109">
            <v>160</v>
          </cell>
        </row>
        <row r="110">
          <cell r="A110" t="str">
            <v>WLJF</v>
          </cell>
          <cell r="B110">
            <v>460000</v>
          </cell>
          <cell r="C110">
            <v>696.78000000000009</v>
          </cell>
        </row>
        <row r="111">
          <cell r="A111" t="str">
            <v>WLJF</v>
          </cell>
          <cell r="B111">
            <v>220000</v>
          </cell>
          <cell r="C111">
            <v>436.93</v>
          </cell>
        </row>
        <row r="112">
          <cell r="A112" t="str">
            <v>NA01</v>
          </cell>
          <cell r="B112">
            <v>60000</v>
          </cell>
          <cell r="C112">
            <v>160</v>
          </cell>
        </row>
        <row r="113">
          <cell r="A113" t="str">
            <v>WX14</v>
          </cell>
          <cell r="B113">
            <v>120000</v>
          </cell>
          <cell r="C113">
            <v>148.26</v>
          </cell>
        </row>
        <row r="114">
          <cell r="A114" t="str">
            <v>WY04</v>
          </cell>
          <cell r="B114">
            <v>100000</v>
          </cell>
          <cell r="C114">
            <v>143.72</v>
          </cell>
        </row>
      </sheetData>
      <sheetData sheetId="4" refreshError="1">
        <row r="101">
          <cell r="A101" t="str">
            <v>0MM0</v>
          </cell>
          <cell r="B101">
            <v>95000</v>
          </cell>
          <cell r="C101">
            <v>11.504000000000001</v>
          </cell>
        </row>
        <row r="102">
          <cell r="A102" t="str">
            <v>G02D</v>
          </cell>
          <cell r="B102">
            <v>160000</v>
          </cell>
          <cell r="C102">
            <v>163.80333333333331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e d'ensemble"/>
      <sheetName val="par_version"/>
      <sheetName val="C32008"/>
      <sheetName val="A58"/>
      <sheetName val="Picasso"/>
      <sheetName val="A58 Prix Options"/>
      <sheetName val="A58 Gamme Prix"/>
      <sheetName val="A58 Gamme Prix1"/>
      <sheetName val="A58 Gamme Mixs"/>
      <sheetName val="A58 Grandes Ventes"/>
      <sheetName val="Montée en gamme A58"/>
      <sheetName val="Volumes Concurrence A58"/>
      <sheetName val="VolumesConcurrence A58 2008"/>
      <sheetName val="Remise réseau"/>
      <sheetName val="Mixes moteurs-finitions 2007"/>
      <sheetName val="Mixes moteurs-finitions OCT2008"/>
      <sheetName val="Ecarts mot-trans 10 2008"/>
      <sheetName val="Modularité"/>
      <sheetName val="SYNTHESE"/>
      <sheetName val="SYNTHESE VO"/>
      <sheetName val="SYNTHESE Promo"/>
      <sheetName val="EP3 N1 PRIX"/>
      <sheetName val="EP3 N1 VO"/>
      <sheetName val="DV6A N1 Prix"/>
      <sheetName val="DV6A N1 VO"/>
      <sheetName val="EP3 N2 Prix"/>
      <sheetName val="EP3 N2 VO"/>
      <sheetName val="DV6A N2 Prix"/>
      <sheetName val="DV6A N2 VO"/>
      <sheetName val="EP6 N2 Prix"/>
      <sheetName val="EP6 N2 VO"/>
      <sheetName val="EP3 N3 Prix"/>
      <sheetName val="EP3 N3 VO"/>
      <sheetName val="DV6A N3 Prix"/>
      <sheetName val="DV6A N3 VO"/>
    </sheetNames>
    <sheetDataSet>
      <sheetData sheetId="0" refreshError="1">
        <row r="41">
          <cell r="D41">
            <v>0</v>
          </cell>
          <cell r="G41">
            <v>0</v>
          </cell>
        </row>
        <row r="42">
          <cell r="D42">
            <v>70000</v>
          </cell>
          <cell r="G42">
            <v>50000</v>
          </cell>
        </row>
        <row r="43">
          <cell r="D43">
            <v>100000</v>
          </cell>
          <cell r="G43">
            <v>100000</v>
          </cell>
        </row>
        <row r="44">
          <cell r="D44">
            <v>150000</v>
          </cell>
          <cell r="G44">
            <v>150000</v>
          </cell>
        </row>
        <row r="45">
          <cell r="D45">
            <v>170000</v>
          </cell>
        </row>
      </sheetData>
      <sheetData sheetId="1" refreshError="1">
        <row r="4">
          <cell r="C4" t="str">
            <v>C3 *1,1l Furio</v>
          </cell>
        </row>
        <row r="5">
          <cell r="C5" t="str">
            <v>C3*1,4l Furio</v>
          </cell>
        </row>
        <row r="6">
          <cell r="C6" t="str">
            <v>C3*1,4l SSP (Tendance)</v>
          </cell>
        </row>
        <row r="7">
          <cell r="C7" t="str">
            <v>C3*1,4l HdiSSP (Tendance)</v>
          </cell>
        </row>
        <row r="8">
          <cell r="C8" t="str">
            <v>C3*1,4l SX Pack (Collection)</v>
          </cell>
        </row>
        <row r="9">
          <cell r="C9" t="str">
            <v>C3*1,4l Hdi SX Pack (Collection)</v>
          </cell>
        </row>
        <row r="10">
          <cell r="C10" t="str">
            <v>C3*1,4l 16v SX Pack (Collection)</v>
          </cell>
        </row>
        <row r="15">
          <cell r="C15" t="str">
            <v>1,4i VTI 95 N1</v>
          </cell>
        </row>
        <row r="16">
          <cell r="C16" t="str">
            <v>1,6 HDi 92 N1</v>
          </cell>
        </row>
        <row r="17">
          <cell r="C17" t="str">
            <v>1,4i VTI 95 N2</v>
          </cell>
        </row>
        <row r="18">
          <cell r="C18" t="str">
            <v>1,6i VTI 120 N2</v>
          </cell>
        </row>
        <row r="19">
          <cell r="C19" t="str">
            <v>1,6 HDi 92 N2</v>
          </cell>
        </row>
        <row r="20">
          <cell r="C20" t="str">
            <v>1,4i VTI 95 N3</v>
          </cell>
        </row>
        <row r="21">
          <cell r="C21" t="str">
            <v>1,6i VTI 120 N3</v>
          </cell>
        </row>
        <row r="22">
          <cell r="C22" t="str">
            <v>1,6 HDi 92 N3</v>
          </cell>
        </row>
        <row r="23">
          <cell r="C23" t="str">
            <v>1,6 HDi FAP 110 N3</v>
          </cell>
        </row>
        <row r="24">
          <cell r="C24" t="str">
            <v>Tendance 1.6i-16V</v>
          </cell>
        </row>
        <row r="25">
          <cell r="C25" t="str">
            <v>Collection 1.6i-16V</v>
          </cell>
        </row>
        <row r="26">
          <cell r="C26" t="str">
            <v>Tendance 1.6 HDi-16V 92</v>
          </cell>
        </row>
        <row r="27">
          <cell r="C27" t="str">
            <v>Collection 1.6 HDi-16V 92</v>
          </cell>
        </row>
        <row r="28">
          <cell r="C28" t="str">
            <v>Collection 1.6i-16V 110 FAP</v>
          </cell>
        </row>
      </sheetData>
      <sheetData sheetId="2" refreshError="1">
        <row r="109">
          <cell r="A109" t="str">
            <v>0MM0</v>
          </cell>
          <cell r="B109">
            <v>85000</v>
          </cell>
          <cell r="C109">
            <v>0</v>
          </cell>
        </row>
        <row r="110">
          <cell r="A110" t="str">
            <v>WLCU</v>
          </cell>
          <cell r="B110">
            <v>120000</v>
          </cell>
          <cell r="C110">
            <v>88.68</v>
          </cell>
        </row>
        <row r="111">
          <cell r="A111" t="str">
            <v>DO01 + WLCU</v>
          </cell>
          <cell r="B111">
            <v>180000</v>
          </cell>
          <cell r="C111">
            <v>209.89</v>
          </cell>
        </row>
        <row r="112">
          <cell r="A112" t="str">
            <v>DO01</v>
          </cell>
          <cell r="B112">
            <v>60000</v>
          </cell>
          <cell r="C112">
            <v>121.21</v>
          </cell>
        </row>
        <row r="113">
          <cell r="A113" t="str">
            <v>TC07</v>
          </cell>
          <cell r="B113">
            <v>190000</v>
          </cell>
          <cell r="C113">
            <v>386.1133333333334</v>
          </cell>
        </row>
        <row r="114">
          <cell r="A114" t="str">
            <v>UB01 + RG03</v>
          </cell>
          <cell r="B114">
            <v>100000</v>
          </cell>
          <cell r="C114">
            <v>97.292000000000002</v>
          </cell>
        </row>
        <row r="115">
          <cell r="A115" t="str">
            <v>RP06</v>
          </cell>
          <cell r="B115">
            <v>100000</v>
          </cell>
          <cell r="C115">
            <v>163.88799999999998</v>
          </cell>
        </row>
        <row r="116">
          <cell r="A116" t="str">
            <v>WX04</v>
          </cell>
          <cell r="B116">
            <v>240000</v>
          </cell>
          <cell r="C116">
            <v>199.08</v>
          </cell>
        </row>
        <row r="117">
          <cell r="A117" t="str">
            <v>UF01+NF04</v>
          </cell>
          <cell r="B117">
            <v>150000</v>
          </cell>
          <cell r="C117">
            <v>162.24666666666667</v>
          </cell>
        </row>
      </sheetData>
      <sheetData sheetId="3" refreshError="1">
        <row r="96">
          <cell r="A96" t="str">
            <v>OMMO</v>
          </cell>
          <cell r="B96">
            <v>80000</v>
          </cell>
          <cell r="C96">
            <v>0</v>
          </cell>
        </row>
        <row r="97">
          <cell r="A97" t="str">
            <v>UF01</v>
          </cell>
          <cell r="B97">
            <v>100000</v>
          </cell>
          <cell r="C97">
            <v>138.30125000000001</v>
          </cell>
        </row>
        <row r="98">
          <cell r="A98" t="str">
            <v>NF01</v>
          </cell>
          <cell r="B98">
            <v>60000</v>
          </cell>
          <cell r="C98">
            <v>55.06</v>
          </cell>
        </row>
        <row r="99">
          <cell r="A99" t="str">
            <v>WQ43</v>
          </cell>
          <cell r="B99">
            <v>150000</v>
          </cell>
          <cell r="C99">
            <v>160.94</v>
          </cell>
        </row>
        <row r="100">
          <cell r="A100" t="str">
            <v>OK01</v>
          </cell>
          <cell r="B100">
            <v>250000</v>
          </cell>
          <cell r="C100">
            <v>345.01500000000004</v>
          </cell>
        </row>
        <row r="101">
          <cell r="A101" t="str">
            <v>OK01</v>
          </cell>
          <cell r="B101">
            <v>150000</v>
          </cell>
          <cell r="C101">
            <v>208.43</v>
          </cell>
        </row>
        <row r="102">
          <cell r="A102" t="str">
            <v>RP02</v>
          </cell>
          <cell r="B102">
            <v>120000</v>
          </cell>
          <cell r="C102">
            <v>109.81</v>
          </cell>
        </row>
        <row r="103">
          <cell r="A103" t="str">
            <v>RP06</v>
          </cell>
          <cell r="B103">
            <v>70000</v>
          </cell>
          <cell r="C103">
            <v>186.66666666666669</v>
          </cell>
        </row>
        <row r="104">
          <cell r="A104" t="str">
            <v>WEAW</v>
          </cell>
          <cell r="B104">
            <v>200000</v>
          </cell>
          <cell r="C104">
            <v>212.91</v>
          </cell>
        </row>
        <row r="105">
          <cell r="A105" t="str">
            <v>VD09</v>
          </cell>
          <cell r="B105">
            <v>20000</v>
          </cell>
          <cell r="C105">
            <v>10.979999999999999</v>
          </cell>
        </row>
        <row r="106">
          <cell r="A106" t="str">
            <v>WX13</v>
          </cell>
          <cell r="B106">
            <v>270000</v>
          </cell>
          <cell r="C106">
            <v>172.36</v>
          </cell>
        </row>
        <row r="107">
          <cell r="A107" t="str">
            <v>WLJC</v>
          </cell>
          <cell r="B107">
            <v>120000</v>
          </cell>
          <cell r="C107">
            <v>94.882000000000005</v>
          </cell>
        </row>
        <row r="108">
          <cell r="A108" t="str">
            <v>WLJD</v>
          </cell>
          <cell r="B108">
            <v>40000</v>
          </cell>
          <cell r="C108">
            <v>130.02142857142857</v>
          </cell>
        </row>
        <row r="109">
          <cell r="A109" t="str">
            <v>WLJE</v>
          </cell>
          <cell r="B109">
            <v>60000</v>
          </cell>
          <cell r="C109">
            <v>160</v>
          </cell>
        </row>
        <row r="110">
          <cell r="A110" t="str">
            <v>WLJF</v>
          </cell>
          <cell r="B110">
            <v>460000</v>
          </cell>
          <cell r="C110">
            <v>696.78000000000009</v>
          </cell>
        </row>
        <row r="111">
          <cell r="A111" t="str">
            <v>WLJF</v>
          </cell>
          <cell r="B111">
            <v>220000</v>
          </cell>
          <cell r="C111">
            <v>436.93</v>
          </cell>
        </row>
        <row r="112">
          <cell r="A112" t="str">
            <v>NA01</v>
          </cell>
          <cell r="B112">
            <v>60000</v>
          </cell>
          <cell r="C112">
            <v>160</v>
          </cell>
        </row>
        <row r="113">
          <cell r="A113" t="str">
            <v>WX14</v>
          </cell>
          <cell r="B113">
            <v>120000</v>
          </cell>
          <cell r="C113">
            <v>148.26</v>
          </cell>
        </row>
        <row r="114">
          <cell r="A114" t="str">
            <v>WY04</v>
          </cell>
          <cell r="B114">
            <v>100000</v>
          </cell>
          <cell r="C114">
            <v>143.72</v>
          </cell>
        </row>
      </sheetData>
      <sheetData sheetId="4" refreshError="1">
        <row r="101">
          <cell r="A101" t="str">
            <v>0MM0</v>
          </cell>
          <cell r="B101">
            <v>95000</v>
          </cell>
          <cell r="C101">
            <v>11.504000000000001</v>
          </cell>
        </row>
        <row r="102">
          <cell r="A102" t="str">
            <v>G02D</v>
          </cell>
          <cell r="B102">
            <v>160000</v>
          </cell>
          <cell r="C102">
            <v>163.80333333333331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és"/>
      <sheetName val="Import CAMARG"/>
      <sheetName val="Stocks non livrés"/>
      <sheetName val="TTES"/>
      <sheetName val="C2"/>
      <sheetName val="Pluriel"/>
      <sheetName val="C3"/>
      <sheetName val="Xsara"/>
      <sheetName val="C4"/>
      <sheetName val="Picasso"/>
      <sheetName val="C5"/>
      <sheetName val="C5 II"/>
      <sheetName val="Berlingo2 VP"/>
      <sheetName val="C8"/>
      <sheetName val="C15"/>
      <sheetName val="Berlingo2 VU"/>
      <sheetName val="Jumpy"/>
      <sheetName val="Jumper"/>
      <sheetName val="Saxo"/>
      <sheetName val="MBCV200401CZ"/>
      <sheetName val="parametres"/>
      <sheetName val="TOUS"/>
      <sheetName val="DETAIL CAMPAGNES A3"/>
      <sheetName val="Data"/>
      <sheetName val="plan"/>
      <sheetName val="param"/>
      <sheetName val="CAMPAIGN AVERAGE 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2:J30"/>
  <sheetViews>
    <sheetView showGridLines="0" view="pageBreakPreview" zoomScale="70" zoomScaleNormal="60" zoomScaleSheetLayoutView="70" workbookViewId="0">
      <selection activeCell="G18" sqref="G18"/>
    </sheetView>
  </sheetViews>
  <sheetFormatPr defaultColWidth="10.28515625" defaultRowHeight="15.75"/>
  <cols>
    <col min="1" max="1" width="100.7109375" style="161" customWidth="1"/>
    <col min="2" max="256" width="10.28515625" style="161"/>
    <col min="257" max="257" width="100.7109375" style="161" customWidth="1"/>
    <col min="258" max="512" width="10.28515625" style="161"/>
    <col min="513" max="513" width="100.7109375" style="161" customWidth="1"/>
    <col min="514" max="768" width="10.28515625" style="161"/>
    <col min="769" max="769" width="100.7109375" style="161" customWidth="1"/>
    <col min="770" max="1024" width="10.28515625" style="161"/>
    <col min="1025" max="1025" width="100.7109375" style="161" customWidth="1"/>
    <col min="1026" max="1280" width="10.28515625" style="161"/>
    <col min="1281" max="1281" width="100.7109375" style="161" customWidth="1"/>
    <col min="1282" max="1536" width="10.28515625" style="161"/>
    <col min="1537" max="1537" width="100.7109375" style="161" customWidth="1"/>
    <col min="1538" max="1792" width="10.28515625" style="161"/>
    <col min="1793" max="1793" width="100.7109375" style="161" customWidth="1"/>
    <col min="1794" max="2048" width="10.28515625" style="161"/>
    <col min="2049" max="2049" width="100.7109375" style="161" customWidth="1"/>
    <col min="2050" max="2304" width="10.28515625" style="161"/>
    <col min="2305" max="2305" width="100.7109375" style="161" customWidth="1"/>
    <col min="2306" max="2560" width="10.28515625" style="161"/>
    <col min="2561" max="2561" width="100.7109375" style="161" customWidth="1"/>
    <col min="2562" max="2816" width="10.28515625" style="161"/>
    <col min="2817" max="2817" width="100.7109375" style="161" customWidth="1"/>
    <col min="2818" max="3072" width="10.28515625" style="161"/>
    <col min="3073" max="3073" width="100.7109375" style="161" customWidth="1"/>
    <col min="3074" max="3328" width="10.28515625" style="161"/>
    <col min="3329" max="3329" width="100.7109375" style="161" customWidth="1"/>
    <col min="3330" max="3584" width="10.28515625" style="161"/>
    <col min="3585" max="3585" width="100.7109375" style="161" customWidth="1"/>
    <col min="3586" max="3840" width="10.28515625" style="161"/>
    <col min="3841" max="3841" width="100.7109375" style="161" customWidth="1"/>
    <col min="3842" max="4096" width="10.28515625" style="161"/>
    <col min="4097" max="4097" width="100.7109375" style="161" customWidth="1"/>
    <col min="4098" max="4352" width="10.28515625" style="161"/>
    <col min="4353" max="4353" width="100.7109375" style="161" customWidth="1"/>
    <col min="4354" max="4608" width="10.28515625" style="161"/>
    <col min="4609" max="4609" width="100.7109375" style="161" customWidth="1"/>
    <col min="4610" max="4864" width="10.28515625" style="161"/>
    <col min="4865" max="4865" width="100.7109375" style="161" customWidth="1"/>
    <col min="4866" max="5120" width="10.28515625" style="161"/>
    <col min="5121" max="5121" width="100.7109375" style="161" customWidth="1"/>
    <col min="5122" max="5376" width="10.28515625" style="161"/>
    <col min="5377" max="5377" width="100.7109375" style="161" customWidth="1"/>
    <col min="5378" max="5632" width="10.28515625" style="161"/>
    <col min="5633" max="5633" width="100.7109375" style="161" customWidth="1"/>
    <col min="5634" max="5888" width="10.28515625" style="161"/>
    <col min="5889" max="5889" width="100.7109375" style="161" customWidth="1"/>
    <col min="5890" max="6144" width="10.28515625" style="161"/>
    <col min="6145" max="6145" width="100.7109375" style="161" customWidth="1"/>
    <col min="6146" max="6400" width="10.28515625" style="161"/>
    <col min="6401" max="6401" width="100.7109375" style="161" customWidth="1"/>
    <col min="6402" max="6656" width="10.28515625" style="161"/>
    <col min="6657" max="6657" width="100.7109375" style="161" customWidth="1"/>
    <col min="6658" max="6912" width="10.28515625" style="161"/>
    <col min="6913" max="6913" width="100.7109375" style="161" customWidth="1"/>
    <col min="6914" max="7168" width="10.28515625" style="161"/>
    <col min="7169" max="7169" width="100.7109375" style="161" customWidth="1"/>
    <col min="7170" max="7424" width="10.28515625" style="161"/>
    <col min="7425" max="7425" width="100.7109375" style="161" customWidth="1"/>
    <col min="7426" max="7680" width="10.28515625" style="161"/>
    <col min="7681" max="7681" width="100.7109375" style="161" customWidth="1"/>
    <col min="7682" max="7936" width="10.28515625" style="161"/>
    <col min="7937" max="7937" width="100.7109375" style="161" customWidth="1"/>
    <col min="7938" max="8192" width="10.28515625" style="161"/>
    <col min="8193" max="8193" width="100.7109375" style="161" customWidth="1"/>
    <col min="8194" max="8448" width="10.28515625" style="161"/>
    <col min="8449" max="8449" width="100.7109375" style="161" customWidth="1"/>
    <col min="8450" max="8704" width="10.28515625" style="161"/>
    <col min="8705" max="8705" width="100.7109375" style="161" customWidth="1"/>
    <col min="8706" max="8960" width="10.28515625" style="161"/>
    <col min="8961" max="8961" width="100.7109375" style="161" customWidth="1"/>
    <col min="8962" max="9216" width="10.28515625" style="161"/>
    <col min="9217" max="9217" width="100.7109375" style="161" customWidth="1"/>
    <col min="9218" max="9472" width="10.28515625" style="161"/>
    <col min="9473" max="9473" width="100.7109375" style="161" customWidth="1"/>
    <col min="9474" max="9728" width="10.28515625" style="161"/>
    <col min="9729" max="9729" width="100.7109375" style="161" customWidth="1"/>
    <col min="9730" max="9984" width="10.28515625" style="161"/>
    <col min="9985" max="9985" width="100.7109375" style="161" customWidth="1"/>
    <col min="9986" max="10240" width="10.28515625" style="161"/>
    <col min="10241" max="10241" width="100.7109375" style="161" customWidth="1"/>
    <col min="10242" max="10496" width="10.28515625" style="161"/>
    <col min="10497" max="10497" width="100.7109375" style="161" customWidth="1"/>
    <col min="10498" max="10752" width="10.28515625" style="161"/>
    <col min="10753" max="10753" width="100.7109375" style="161" customWidth="1"/>
    <col min="10754" max="11008" width="10.28515625" style="161"/>
    <col min="11009" max="11009" width="100.7109375" style="161" customWidth="1"/>
    <col min="11010" max="11264" width="10.28515625" style="161"/>
    <col min="11265" max="11265" width="100.7109375" style="161" customWidth="1"/>
    <col min="11266" max="11520" width="10.28515625" style="161"/>
    <col min="11521" max="11521" width="100.7109375" style="161" customWidth="1"/>
    <col min="11522" max="11776" width="10.28515625" style="161"/>
    <col min="11777" max="11777" width="100.7109375" style="161" customWidth="1"/>
    <col min="11778" max="12032" width="10.28515625" style="161"/>
    <col min="12033" max="12033" width="100.7109375" style="161" customWidth="1"/>
    <col min="12034" max="12288" width="10.28515625" style="161"/>
    <col min="12289" max="12289" width="100.7109375" style="161" customWidth="1"/>
    <col min="12290" max="12544" width="10.28515625" style="161"/>
    <col min="12545" max="12545" width="100.7109375" style="161" customWidth="1"/>
    <col min="12546" max="12800" width="10.28515625" style="161"/>
    <col min="12801" max="12801" width="100.7109375" style="161" customWidth="1"/>
    <col min="12802" max="13056" width="10.28515625" style="161"/>
    <col min="13057" max="13057" width="100.7109375" style="161" customWidth="1"/>
    <col min="13058" max="13312" width="10.28515625" style="161"/>
    <col min="13313" max="13313" width="100.7109375" style="161" customWidth="1"/>
    <col min="13314" max="13568" width="10.28515625" style="161"/>
    <col min="13569" max="13569" width="100.7109375" style="161" customWidth="1"/>
    <col min="13570" max="13824" width="10.28515625" style="161"/>
    <col min="13825" max="13825" width="100.7109375" style="161" customWidth="1"/>
    <col min="13826" max="14080" width="10.28515625" style="161"/>
    <col min="14081" max="14081" width="100.7109375" style="161" customWidth="1"/>
    <col min="14082" max="14336" width="10.28515625" style="161"/>
    <col min="14337" max="14337" width="100.7109375" style="161" customWidth="1"/>
    <col min="14338" max="14592" width="10.28515625" style="161"/>
    <col min="14593" max="14593" width="100.7109375" style="161" customWidth="1"/>
    <col min="14594" max="14848" width="10.28515625" style="161"/>
    <col min="14849" max="14849" width="100.7109375" style="161" customWidth="1"/>
    <col min="14850" max="15104" width="10.28515625" style="161"/>
    <col min="15105" max="15105" width="100.7109375" style="161" customWidth="1"/>
    <col min="15106" max="15360" width="10.28515625" style="161"/>
    <col min="15361" max="15361" width="100.7109375" style="161" customWidth="1"/>
    <col min="15362" max="15616" width="10.28515625" style="161"/>
    <col min="15617" max="15617" width="100.7109375" style="161" customWidth="1"/>
    <col min="15618" max="15872" width="10.28515625" style="161"/>
    <col min="15873" max="15873" width="100.7109375" style="161" customWidth="1"/>
    <col min="15874" max="16128" width="10.28515625" style="161"/>
    <col min="16129" max="16129" width="100.7109375" style="161" customWidth="1"/>
    <col min="16130" max="16384" width="10.28515625" style="161"/>
  </cols>
  <sheetData>
    <row r="12" spans="2:10" ht="10.5" customHeight="1"/>
    <row r="14" spans="2:10">
      <c r="J14" s="162" t="s">
        <v>143</v>
      </c>
    </row>
    <row r="15" spans="2:10" ht="15" customHeight="1">
      <c r="D15" s="163"/>
    </row>
    <row r="16" spans="2:10" ht="48.75" customHeight="1">
      <c r="B16" s="164"/>
      <c r="E16" s="163"/>
    </row>
    <row r="17" spans="1:2">
      <c r="B17" s="164"/>
    </row>
    <row r="18" spans="1:2" ht="70.5" customHeight="1">
      <c r="A18" s="165"/>
      <c r="B18" s="166"/>
    </row>
    <row r="19" spans="1:2" ht="113.25" customHeight="1">
      <c r="A19" s="165"/>
      <c r="B19" s="166"/>
    </row>
    <row r="20" spans="1:2" ht="23.25" customHeight="1">
      <c r="A20" s="1053"/>
      <c r="B20" s="1053"/>
    </row>
    <row r="21" spans="1:2" ht="19.5" customHeight="1">
      <c r="A21" s="1053"/>
      <c r="B21" s="1053"/>
    </row>
    <row r="22" spans="1:2" ht="15.75" customHeight="1">
      <c r="A22" s="1053"/>
      <c r="B22" s="1053"/>
    </row>
    <row r="23" spans="1:2" ht="15.75" customHeight="1">
      <c r="A23" s="1053"/>
      <c r="B23" s="1053"/>
    </row>
    <row r="24" spans="1:2">
      <c r="A24" s="1053"/>
      <c r="B24" s="1053"/>
    </row>
    <row r="25" spans="1:2">
      <c r="A25" s="1053"/>
      <c r="B25" s="1053"/>
    </row>
    <row r="26" spans="1:2">
      <c r="A26" s="1053"/>
      <c r="B26" s="1053"/>
    </row>
    <row r="27" spans="1:2">
      <c r="A27" s="1053"/>
      <c r="B27" s="1053"/>
    </row>
    <row r="28" spans="1:2" ht="22.5">
      <c r="A28" s="167"/>
    </row>
    <row r="29" spans="1:2" ht="15.75" customHeight="1">
      <c r="A29" s="1054"/>
    </row>
    <row r="30" spans="1:2" ht="29.25" customHeight="1">
      <c r="A30" s="1054"/>
    </row>
  </sheetData>
  <mergeCells count="3">
    <mergeCell ref="A20:B23"/>
    <mergeCell ref="A24:B27"/>
    <mergeCell ref="A29:A30"/>
  </mergeCells>
  <printOptions horizontalCentered="1" gridLinesSet="0"/>
  <pageMargins left="0" right="0" top="0.11811023622047245" bottom="0" header="0" footer="0"/>
  <pageSetup paperSize="9" scale="89" orientation="portrait" horizontalDpi="300" verticalDpi="300"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77"/>
  <sheetViews>
    <sheetView view="pageBreakPreview" zoomScale="110" zoomScaleNormal="100" zoomScaleSheetLayoutView="110" workbookViewId="0">
      <selection activeCell="G76" sqref="G76"/>
    </sheetView>
  </sheetViews>
  <sheetFormatPr defaultColWidth="8" defaultRowHeight="17.25"/>
  <cols>
    <col min="1" max="1" width="8" style="1"/>
    <col min="2" max="2" width="5.7109375" style="2" customWidth="1"/>
    <col min="3" max="3" width="113.85546875" style="4" customWidth="1"/>
    <col min="4" max="4" width="1.5703125" style="1" customWidth="1"/>
    <col min="5" max="5" width="10.7109375" style="1" customWidth="1"/>
    <col min="6" max="6" width="0.85546875" style="1" customWidth="1"/>
    <col min="7" max="7" width="10.7109375" style="4" customWidth="1"/>
    <col min="8" max="8" width="0.85546875" style="4" customWidth="1"/>
    <col min="9" max="9" width="10.7109375" style="4" customWidth="1"/>
    <col min="10" max="10" width="8" style="1"/>
    <col min="11" max="11" width="25" style="1" customWidth="1"/>
    <col min="12" max="16384" width="8" style="1"/>
  </cols>
  <sheetData>
    <row r="1" spans="1:9" ht="39">
      <c r="C1" s="1134" t="s">
        <v>1214</v>
      </c>
      <c r="D1" s="1134"/>
      <c r="E1" s="963"/>
      <c r="F1" s="963"/>
    </row>
    <row r="3" spans="1:9" ht="18">
      <c r="C3" s="896"/>
    </row>
    <row r="4" spans="1:9" ht="18">
      <c r="C4" s="964" t="s">
        <v>1233</v>
      </c>
    </row>
    <row r="6" spans="1:9" ht="18.75" thickBot="1">
      <c r="C6" s="5" t="s">
        <v>9</v>
      </c>
      <c r="E6" s="965" t="s">
        <v>184</v>
      </c>
      <c r="G6" s="965" t="s">
        <v>117</v>
      </c>
      <c r="H6" s="965"/>
      <c r="I6" s="965" t="s">
        <v>118</v>
      </c>
    </row>
    <row r="7" spans="1:9">
      <c r="A7" s="1135" t="s">
        <v>10</v>
      </c>
      <c r="B7" s="68"/>
      <c r="C7" s="966" t="s">
        <v>1234</v>
      </c>
      <c r="D7" s="69"/>
      <c r="E7" s="967" t="s">
        <v>31</v>
      </c>
      <c r="F7" s="968"/>
      <c r="G7" s="969" t="s">
        <v>31</v>
      </c>
      <c r="H7" s="970"/>
      <c r="I7" s="971" t="s">
        <v>31</v>
      </c>
    </row>
    <row r="8" spans="1:9">
      <c r="A8" s="1135"/>
      <c r="B8" s="59"/>
      <c r="C8" s="972" t="s">
        <v>351</v>
      </c>
      <c r="D8" s="69"/>
      <c r="E8" s="973" t="s">
        <v>31</v>
      </c>
      <c r="F8" s="46"/>
      <c r="G8" s="974" t="s">
        <v>31</v>
      </c>
      <c r="H8" s="48"/>
      <c r="I8" s="975" t="s">
        <v>31</v>
      </c>
    </row>
    <row r="9" spans="1:9">
      <c r="A9" s="1135"/>
      <c r="B9" s="59"/>
      <c r="C9" s="972" t="s">
        <v>1235</v>
      </c>
      <c r="D9" s="69"/>
      <c r="E9" s="973" t="s">
        <v>31</v>
      </c>
      <c r="F9" s="46"/>
      <c r="G9" s="974" t="s">
        <v>31</v>
      </c>
      <c r="H9" s="48"/>
      <c r="I9" s="975" t="s">
        <v>31</v>
      </c>
    </row>
    <row r="10" spans="1:9">
      <c r="A10" s="1135"/>
      <c r="B10" s="59"/>
      <c r="C10" s="972" t="s">
        <v>352</v>
      </c>
      <c r="D10" s="69"/>
      <c r="E10" s="973" t="s">
        <v>31</v>
      </c>
      <c r="F10" s="46"/>
      <c r="G10" s="974" t="s">
        <v>31</v>
      </c>
      <c r="H10" s="48"/>
      <c r="I10" s="975" t="s">
        <v>31</v>
      </c>
    </row>
    <row r="11" spans="1:9">
      <c r="A11" s="1135"/>
      <c r="B11" s="59"/>
      <c r="C11" s="972" t="s">
        <v>1236</v>
      </c>
      <c r="D11" s="69"/>
      <c r="E11" s="973" t="s">
        <v>31</v>
      </c>
      <c r="F11" s="46"/>
      <c r="G11" s="974" t="s">
        <v>31</v>
      </c>
      <c r="H11" s="48"/>
      <c r="I11" s="975" t="s">
        <v>31</v>
      </c>
    </row>
    <row r="12" spans="1:9">
      <c r="A12" s="1135"/>
      <c r="B12" s="59"/>
      <c r="C12" s="972" t="s">
        <v>1237</v>
      </c>
      <c r="D12" s="69"/>
      <c r="E12" s="973" t="s">
        <v>31</v>
      </c>
      <c r="F12" s="46"/>
      <c r="G12" s="974" t="s">
        <v>31</v>
      </c>
      <c r="H12" s="48"/>
      <c r="I12" s="975" t="s">
        <v>31</v>
      </c>
    </row>
    <row r="13" spans="1:9">
      <c r="A13" s="1135"/>
      <c r="B13" s="59"/>
      <c r="C13" s="972" t="s">
        <v>294</v>
      </c>
      <c r="D13" s="69"/>
      <c r="E13" s="973" t="s">
        <v>31</v>
      </c>
      <c r="F13" s="46"/>
      <c r="G13" s="974" t="s">
        <v>31</v>
      </c>
      <c r="H13" s="48"/>
      <c r="I13" s="975" t="s">
        <v>31</v>
      </c>
    </row>
    <row r="14" spans="1:9">
      <c r="A14" s="1135"/>
      <c r="B14" s="59" t="s">
        <v>301</v>
      </c>
      <c r="C14" s="972" t="s">
        <v>251</v>
      </c>
      <c r="D14" s="69"/>
      <c r="E14" s="973">
        <v>45000</v>
      </c>
      <c r="F14" s="46"/>
      <c r="G14" s="974" t="s">
        <v>31</v>
      </c>
      <c r="H14" s="48"/>
      <c r="I14" s="975" t="s">
        <v>31</v>
      </c>
    </row>
    <row r="15" spans="1:9" ht="18" thickBot="1">
      <c r="A15" s="1135"/>
      <c r="B15" s="71" t="s">
        <v>1238</v>
      </c>
      <c r="C15" s="976" t="s">
        <v>1239</v>
      </c>
      <c r="D15" s="69"/>
      <c r="E15" s="977" t="s">
        <v>37</v>
      </c>
      <c r="F15" s="978"/>
      <c r="G15" s="979">
        <v>90000</v>
      </c>
      <c r="H15" s="980"/>
      <c r="I15" s="981">
        <v>90000</v>
      </c>
    </row>
    <row r="16" spans="1:9" ht="15.75" thickBot="1">
      <c r="A16" s="54"/>
      <c r="B16" s="25"/>
      <c r="C16" s="25"/>
      <c r="D16" s="25"/>
      <c r="E16" s="25"/>
      <c r="F16" s="25"/>
      <c r="G16" s="25"/>
      <c r="H16" s="25"/>
      <c r="I16" s="982"/>
    </row>
    <row r="17" spans="1:9">
      <c r="A17" s="1135" t="s">
        <v>254</v>
      </c>
      <c r="B17" s="68"/>
      <c r="C17" s="966" t="s">
        <v>353</v>
      </c>
      <c r="D17" s="61"/>
      <c r="E17" s="967" t="s">
        <v>31</v>
      </c>
      <c r="F17" s="968"/>
      <c r="G17" s="969" t="s">
        <v>31</v>
      </c>
      <c r="H17" s="970"/>
      <c r="I17" s="971" t="s">
        <v>31</v>
      </c>
    </row>
    <row r="18" spans="1:9">
      <c r="A18" s="1135"/>
      <c r="B18" s="59"/>
      <c r="C18" s="972" t="s">
        <v>1240</v>
      </c>
      <c r="D18" s="61"/>
      <c r="E18" s="973" t="s">
        <v>31</v>
      </c>
      <c r="F18" s="46"/>
      <c r="G18" s="974" t="s">
        <v>31</v>
      </c>
      <c r="H18" s="48"/>
      <c r="I18" s="975" t="s">
        <v>31</v>
      </c>
    </row>
    <row r="19" spans="1:9">
      <c r="A19" s="1135"/>
      <c r="B19" s="59"/>
      <c r="C19" s="972" t="s">
        <v>360</v>
      </c>
      <c r="D19" s="61"/>
      <c r="E19" s="973" t="s">
        <v>31</v>
      </c>
      <c r="F19" s="46"/>
      <c r="G19" s="974" t="s">
        <v>31</v>
      </c>
      <c r="H19" s="48"/>
      <c r="I19" s="975" t="s">
        <v>31</v>
      </c>
    </row>
    <row r="20" spans="1:9">
      <c r="A20" s="1135"/>
      <c r="B20" s="59"/>
      <c r="C20" s="972" t="s">
        <v>1241</v>
      </c>
      <c r="D20" s="61"/>
      <c r="E20" s="973" t="s">
        <v>31</v>
      </c>
      <c r="F20" s="46"/>
      <c r="G20" s="974" t="s">
        <v>31</v>
      </c>
      <c r="H20" s="48"/>
      <c r="I20" s="975" t="s">
        <v>31</v>
      </c>
    </row>
    <row r="21" spans="1:9">
      <c r="A21" s="1135"/>
      <c r="B21" s="59"/>
      <c r="C21" s="972" t="s">
        <v>361</v>
      </c>
      <c r="D21" s="61"/>
      <c r="E21" s="973" t="s">
        <v>31</v>
      </c>
      <c r="F21" s="46"/>
      <c r="G21" s="974" t="s">
        <v>31</v>
      </c>
      <c r="H21" s="48"/>
      <c r="I21" s="975" t="s">
        <v>31</v>
      </c>
    </row>
    <row r="22" spans="1:9">
      <c r="A22" s="1135"/>
      <c r="B22" s="59"/>
      <c r="C22" s="972" t="s">
        <v>362</v>
      </c>
      <c r="D22" s="61"/>
      <c r="E22" s="973" t="s">
        <v>31</v>
      </c>
      <c r="F22" s="46"/>
      <c r="G22" s="974" t="s">
        <v>31</v>
      </c>
      <c r="H22" s="48"/>
      <c r="I22" s="975" t="s">
        <v>31</v>
      </c>
    </row>
    <row r="23" spans="1:9">
      <c r="A23" s="1135"/>
      <c r="B23" s="59"/>
      <c r="C23" s="972" t="s">
        <v>293</v>
      </c>
      <c r="D23" s="61"/>
      <c r="E23" s="973" t="s">
        <v>31</v>
      </c>
      <c r="F23" s="46"/>
      <c r="G23" s="974" t="s">
        <v>31</v>
      </c>
      <c r="H23" s="48"/>
      <c r="I23" s="975" t="s">
        <v>31</v>
      </c>
    </row>
    <row r="24" spans="1:9">
      <c r="A24" s="1135"/>
      <c r="B24" s="59" t="s">
        <v>364</v>
      </c>
      <c r="C24" s="972" t="s">
        <v>1242</v>
      </c>
      <c r="D24" s="61"/>
      <c r="E24" s="973">
        <v>25000</v>
      </c>
      <c r="F24" s="46"/>
      <c r="G24" s="974">
        <v>25000</v>
      </c>
      <c r="H24" s="48"/>
      <c r="I24" s="975">
        <v>25000</v>
      </c>
    </row>
    <row r="25" spans="1:9">
      <c r="A25" s="1135"/>
      <c r="B25" s="59"/>
      <c r="C25" s="972" t="s">
        <v>356</v>
      </c>
      <c r="D25" s="61"/>
      <c r="E25" s="983" t="s">
        <v>37</v>
      </c>
      <c r="F25" s="46"/>
      <c r="G25" s="974" t="s">
        <v>31</v>
      </c>
      <c r="H25" s="48"/>
      <c r="I25" s="975" t="s">
        <v>31</v>
      </c>
    </row>
    <row r="26" spans="1:9">
      <c r="A26" s="1135"/>
      <c r="B26" s="59"/>
      <c r="C26" s="972" t="s">
        <v>1243</v>
      </c>
      <c r="D26" s="61"/>
      <c r="E26" s="973" t="s">
        <v>31</v>
      </c>
      <c r="F26" s="46"/>
      <c r="G26" s="984" t="s">
        <v>37</v>
      </c>
      <c r="H26" s="48"/>
      <c r="I26" s="985" t="s">
        <v>37</v>
      </c>
    </row>
    <row r="27" spans="1:9">
      <c r="A27" s="1135"/>
      <c r="B27" s="59"/>
      <c r="C27" s="972" t="s">
        <v>1244</v>
      </c>
      <c r="D27" s="61"/>
      <c r="E27" s="983" t="s">
        <v>37</v>
      </c>
      <c r="F27" s="46"/>
      <c r="G27" s="974" t="s">
        <v>31</v>
      </c>
      <c r="H27" s="48"/>
      <c r="I27" s="975" t="s">
        <v>31</v>
      </c>
    </row>
    <row r="28" spans="1:9">
      <c r="A28" s="1135"/>
      <c r="B28" s="59"/>
      <c r="C28" s="972" t="s">
        <v>1245</v>
      </c>
      <c r="D28" s="46"/>
      <c r="E28" s="973"/>
      <c r="F28" s="46"/>
      <c r="G28" s="974" t="s">
        <v>37</v>
      </c>
      <c r="H28" s="48"/>
      <c r="I28" s="975" t="s">
        <v>31</v>
      </c>
    </row>
    <row r="29" spans="1:9">
      <c r="A29" s="1135"/>
      <c r="B29" s="59" t="s">
        <v>359</v>
      </c>
      <c r="C29" s="972" t="s">
        <v>1246</v>
      </c>
      <c r="D29" s="46"/>
      <c r="E29" s="983" t="s">
        <v>37</v>
      </c>
      <c r="F29" s="46"/>
      <c r="G29" s="974">
        <v>55000</v>
      </c>
      <c r="H29" s="48"/>
      <c r="I29" s="975" t="s">
        <v>31</v>
      </c>
    </row>
    <row r="30" spans="1:9">
      <c r="A30" s="1135"/>
      <c r="B30" s="59" t="s">
        <v>357</v>
      </c>
      <c r="C30" s="972" t="s">
        <v>358</v>
      </c>
      <c r="D30" s="61"/>
      <c r="E30" s="973">
        <v>300000</v>
      </c>
      <c r="F30" s="46"/>
      <c r="G30" s="974" t="s">
        <v>31</v>
      </c>
      <c r="H30" s="48"/>
      <c r="I30" s="975" t="s">
        <v>37</v>
      </c>
    </row>
    <row r="31" spans="1:9">
      <c r="A31" s="1135"/>
      <c r="B31" s="59" t="s">
        <v>354</v>
      </c>
      <c r="C31" s="972" t="s">
        <v>355</v>
      </c>
      <c r="D31" s="61"/>
      <c r="E31" s="983" t="s">
        <v>37</v>
      </c>
      <c r="F31" s="46"/>
      <c r="G31" s="974">
        <v>30000</v>
      </c>
      <c r="H31" s="48"/>
      <c r="I31" s="975" t="s">
        <v>31</v>
      </c>
    </row>
    <row r="32" spans="1:9" ht="18.75">
      <c r="A32" s="1135"/>
      <c r="B32" s="59" t="s">
        <v>1247</v>
      </c>
      <c r="C32" s="972" t="s">
        <v>1308</v>
      </c>
      <c r="D32" s="46"/>
      <c r="E32" s="983" t="s">
        <v>37</v>
      </c>
      <c r="F32" s="46"/>
      <c r="G32" s="974">
        <v>105000</v>
      </c>
      <c r="H32" s="48"/>
      <c r="I32" s="975">
        <v>105000</v>
      </c>
    </row>
    <row r="33" spans="1:9">
      <c r="A33" s="1135"/>
      <c r="B33" s="59" t="s">
        <v>52</v>
      </c>
      <c r="C33" s="972" t="s">
        <v>1309</v>
      </c>
      <c r="D33" s="46"/>
      <c r="E33" s="983" t="s">
        <v>37</v>
      </c>
      <c r="F33" s="46"/>
      <c r="G33" s="974">
        <v>75000</v>
      </c>
      <c r="H33" s="48"/>
      <c r="I33" s="975">
        <v>75000</v>
      </c>
    </row>
    <row r="34" spans="1:9">
      <c r="A34" s="1135"/>
      <c r="B34" s="59" t="s">
        <v>363</v>
      </c>
      <c r="C34" s="972" t="s">
        <v>877</v>
      </c>
      <c r="D34" s="61"/>
      <c r="E34" s="973" t="s">
        <v>31</v>
      </c>
      <c r="F34" s="46"/>
      <c r="G34" s="974" t="s">
        <v>31</v>
      </c>
      <c r="H34" s="48"/>
      <c r="I34" s="975" t="s">
        <v>31</v>
      </c>
    </row>
    <row r="35" spans="1:9">
      <c r="A35" s="1135"/>
      <c r="B35" s="59" t="s">
        <v>47</v>
      </c>
      <c r="C35" s="986" t="s">
        <v>1361</v>
      </c>
      <c r="D35" s="61"/>
      <c r="E35" s="987" t="s">
        <v>37</v>
      </c>
      <c r="F35" s="46"/>
      <c r="G35" s="1049" t="s">
        <v>1360</v>
      </c>
      <c r="H35" s="48"/>
      <c r="I35" s="988">
        <v>80000</v>
      </c>
    </row>
    <row r="36" spans="1:9" ht="18" thickBot="1">
      <c r="A36" s="1135"/>
      <c r="B36" s="71" t="s">
        <v>50</v>
      </c>
      <c r="C36" s="976" t="s">
        <v>1248</v>
      </c>
      <c r="D36" s="61"/>
      <c r="E36" s="977" t="s">
        <v>37</v>
      </c>
      <c r="F36" s="978"/>
      <c r="G36" s="1051" t="s">
        <v>37</v>
      </c>
      <c r="H36" s="980"/>
      <c r="I36" s="981">
        <v>330000</v>
      </c>
    </row>
    <row r="37" spans="1:9" ht="15.75" thickBot="1">
      <c r="A37" s="54"/>
      <c r="B37" s="46"/>
      <c r="C37" s="1"/>
      <c r="G37" s="1"/>
      <c r="H37" s="1"/>
      <c r="I37" s="1"/>
    </row>
    <row r="38" spans="1:9">
      <c r="A38" s="1135" t="s">
        <v>12</v>
      </c>
      <c r="B38" s="68"/>
      <c r="C38" s="966" t="s">
        <v>1249</v>
      </c>
      <c r="D38" s="69"/>
      <c r="E38" s="989" t="s">
        <v>31</v>
      </c>
      <c r="F38" s="968"/>
      <c r="G38" s="990" t="s">
        <v>37</v>
      </c>
      <c r="H38" s="970"/>
      <c r="I38" s="971" t="s">
        <v>37</v>
      </c>
    </row>
    <row r="39" spans="1:9">
      <c r="A39" s="1135"/>
      <c r="B39" s="59" t="s">
        <v>365</v>
      </c>
      <c r="C39" s="63" t="s">
        <v>1250</v>
      </c>
      <c r="D39" s="69"/>
      <c r="E39" s="991">
        <v>105000</v>
      </c>
      <c r="F39" s="46"/>
      <c r="G39" s="992" t="s">
        <v>31</v>
      </c>
      <c r="H39" s="48"/>
      <c r="I39" s="993" t="s">
        <v>37</v>
      </c>
    </row>
    <row r="40" spans="1:9">
      <c r="A40" s="1135"/>
      <c r="B40" s="59" t="s">
        <v>1251</v>
      </c>
      <c r="C40" s="63" t="s">
        <v>1252</v>
      </c>
      <c r="D40" s="69"/>
      <c r="E40" s="991" t="s">
        <v>37</v>
      </c>
      <c r="F40" s="46"/>
      <c r="G40" s="992">
        <v>60000</v>
      </c>
      <c r="H40" s="48"/>
      <c r="I40" s="994" t="s">
        <v>31</v>
      </c>
    </row>
    <row r="41" spans="1:9">
      <c r="A41" s="1135"/>
      <c r="B41" s="59" t="s">
        <v>1253</v>
      </c>
      <c r="C41" s="63" t="s">
        <v>1254</v>
      </c>
      <c r="D41" s="69"/>
      <c r="E41" s="995" t="s">
        <v>37</v>
      </c>
      <c r="F41" s="46"/>
      <c r="G41" s="996" t="s">
        <v>37</v>
      </c>
      <c r="H41" s="48"/>
      <c r="I41" s="994">
        <v>160000</v>
      </c>
    </row>
    <row r="42" spans="1:9" ht="18" thickBot="1">
      <c r="A42" s="1135"/>
      <c r="B42" s="66" t="s">
        <v>1255</v>
      </c>
      <c r="C42" s="997" t="s">
        <v>1256</v>
      </c>
      <c r="D42" s="69"/>
      <c r="E42" s="998" t="s">
        <v>37</v>
      </c>
      <c r="F42" s="978"/>
      <c r="G42" s="979" t="s">
        <v>37</v>
      </c>
      <c r="H42" s="980"/>
      <c r="I42" s="981">
        <v>280000</v>
      </c>
    </row>
    <row r="43" spans="1:9" ht="18" thickBot="1">
      <c r="B43" s="45"/>
      <c r="C43" s="46"/>
      <c r="D43" s="47"/>
      <c r="E43" s="48"/>
      <c r="F43" s="47"/>
      <c r="G43" s="48"/>
      <c r="H43" s="47"/>
      <c r="I43" s="47"/>
    </row>
    <row r="44" spans="1:9">
      <c r="A44" s="1135" t="s">
        <v>1257</v>
      </c>
      <c r="B44" s="68"/>
      <c r="C44" s="966" t="s">
        <v>1258</v>
      </c>
      <c r="D44" s="61"/>
      <c r="E44" s="967" t="s">
        <v>31</v>
      </c>
      <c r="F44" s="968"/>
      <c r="G44" s="969" t="s">
        <v>37</v>
      </c>
      <c r="H44" s="970"/>
      <c r="I44" s="971" t="s">
        <v>37</v>
      </c>
    </row>
    <row r="45" spans="1:9">
      <c r="A45" s="1135"/>
      <c r="B45" s="59"/>
      <c r="C45" s="999" t="s">
        <v>1259</v>
      </c>
      <c r="D45" s="61"/>
      <c r="E45" s="1000" t="s">
        <v>37</v>
      </c>
      <c r="F45" s="46"/>
      <c r="G45" s="1001" t="s">
        <v>31</v>
      </c>
      <c r="H45" s="48"/>
      <c r="I45" s="1002" t="s">
        <v>37</v>
      </c>
    </row>
    <row r="46" spans="1:9">
      <c r="A46" s="1135"/>
      <c r="B46" s="59"/>
      <c r="C46" s="999" t="s">
        <v>1260</v>
      </c>
      <c r="D46" s="61"/>
      <c r="E46" s="1000" t="s">
        <v>37</v>
      </c>
      <c r="F46" s="46"/>
      <c r="G46" s="1001" t="s">
        <v>37</v>
      </c>
      <c r="H46" s="48"/>
      <c r="I46" s="1002" t="s">
        <v>31</v>
      </c>
    </row>
    <row r="47" spans="1:9">
      <c r="A47" s="1135"/>
      <c r="B47" s="59" t="s">
        <v>998</v>
      </c>
      <c r="C47" s="1003" t="s">
        <v>1363</v>
      </c>
      <c r="D47" s="61"/>
      <c r="E47" s="973">
        <v>40000</v>
      </c>
      <c r="F47" s="46"/>
      <c r="G47" s="1049" t="s">
        <v>1362</v>
      </c>
      <c r="H47" s="48"/>
      <c r="I47" s="985" t="s">
        <v>37</v>
      </c>
    </row>
    <row r="48" spans="1:9">
      <c r="A48" s="1135"/>
      <c r="B48" s="59" t="s">
        <v>1261</v>
      </c>
      <c r="C48" s="1003" t="s">
        <v>1262</v>
      </c>
      <c r="D48" s="61"/>
      <c r="E48" s="973">
        <v>40000</v>
      </c>
      <c r="F48" s="46"/>
      <c r="G48" s="974">
        <v>40000</v>
      </c>
      <c r="H48" s="48"/>
      <c r="I48" s="985" t="s">
        <v>37</v>
      </c>
    </row>
    <row r="49" spans="1:9" ht="15" customHeight="1">
      <c r="A49" s="1135"/>
      <c r="B49" s="59" t="s">
        <v>1263</v>
      </c>
      <c r="C49" s="1003" t="s">
        <v>1264</v>
      </c>
      <c r="D49" s="61"/>
      <c r="E49" s="983" t="s">
        <v>37</v>
      </c>
      <c r="F49" s="46"/>
      <c r="G49" s="974">
        <v>150000</v>
      </c>
      <c r="H49" s="48"/>
      <c r="I49" s="975">
        <v>75000</v>
      </c>
    </row>
    <row r="50" spans="1:9">
      <c r="A50" s="1135"/>
      <c r="B50" s="59" t="s">
        <v>1265</v>
      </c>
      <c r="C50" s="1003" t="s">
        <v>1266</v>
      </c>
      <c r="D50" s="61"/>
      <c r="E50" s="983" t="s">
        <v>37</v>
      </c>
      <c r="F50" s="46"/>
      <c r="G50" s="974">
        <v>150000</v>
      </c>
      <c r="H50" s="48"/>
      <c r="I50" s="975">
        <v>75000</v>
      </c>
    </row>
    <row r="51" spans="1:9">
      <c r="A51" s="1135"/>
      <c r="B51" s="59" t="s">
        <v>1267</v>
      </c>
      <c r="C51" s="1003" t="s">
        <v>1268</v>
      </c>
      <c r="D51" s="61"/>
      <c r="E51" s="983" t="s">
        <v>37</v>
      </c>
      <c r="F51" s="46"/>
      <c r="G51" s="984" t="s">
        <v>37</v>
      </c>
      <c r="H51" s="48"/>
      <c r="I51" s="985">
        <v>40000</v>
      </c>
    </row>
    <row r="52" spans="1:9">
      <c r="A52" s="1135"/>
      <c r="B52" s="59" t="s">
        <v>379</v>
      </c>
      <c r="C52" s="1003" t="s">
        <v>1269</v>
      </c>
      <c r="D52" s="61"/>
      <c r="E52" s="973" t="s">
        <v>37</v>
      </c>
      <c r="F52" s="46"/>
      <c r="G52" s="974" t="s">
        <v>37</v>
      </c>
      <c r="H52" s="48"/>
      <c r="I52" s="985">
        <v>40000</v>
      </c>
    </row>
    <row r="53" spans="1:9" ht="15" customHeight="1">
      <c r="A53" s="1135"/>
      <c r="B53" s="59" t="s">
        <v>1270</v>
      </c>
      <c r="C53" s="1003" t="s">
        <v>1271</v>
      </c>
      <c r="D53" s="61"/>
      <c r="E53" s="973" t="s">
        <v>37</v>
      </c>
      <c r="F53" s="46"/>
      <c r="G53" s="974" t="s">
        <v>37</v>
      </c>
      <c r="H53" s="48"/>
      <c r="I53" s="985">
        <v>120000</v>
      </c>
    </row>
    <row r="54" spans="1:9">
      <c r="A54" s="1135"/>
      <c r="B54" s="59" t="s">
        <v>394</v>
      </c>
      <c r="C54" s="1003" t="s">
        <v>1272</v>
      </c>
      <c r="D54" s="61"/>
      <c r="E54" s="973" t="s">
        <v>37</v>
      </c>
      <c r="F54" s="46"/>
      <c r="G54" s="974" t="s">
        <v>37</v>
      </c>
      <c r="H54" s="48"/>
      <c r="I54" s="985">
        <v>120000</v>
      </c>
    </row>
    <row r="55" spans="1:9">
      <c r="A55" s="1135"/>
      <c r="B55" s="59"/>
      <c r="C55" s="1003" t="s">
        <v>366</v>
      </c>
      <c r="D55" s="61"/>
      <c r="E55" s="973" t="s">
        <v>37</v>
      </c>
      <c r="F55" s="46"/>
      <c r="G55" s="974" t="s">
        <v>31</v>
      </c>
      <c r="H55" s="48"/>
      <c r="I55" s="975" t="s">
        <v>31</v>
      </c>
    </row>
    <row r="56" spans="1:9">
      <c r="A56" s="1135"/>
      <c r="B56" s="59"/>
      <c r="C56" s="1003" t="s">
        <v>1273</v>
      </c>
      <c r="D56" s="61"/>
      <c r="E56" s="973" t="s">
        <v>37</v>
      </c>
      <c r="F56" s="46"/>
      <c r="G56" s="974" t="s">
        <v>31</v>
      </c>
      <c r="H56" s="48"/>
      <c r="I56" s="985" t="s">
        <v>31</v>
      </c>
    </row>
    <row r="57" spans="1:9">
      <c r="A57" s="1135"/>
      <c r="B57" s="59"/>
      <c r="C57" s="1003" t="s">
        <v>1274</v>
      </c>
      <c r="D57" s="61"/>
      <c r="E57" s="983" t="s">
        <v>37</v>
      </c>
      <c r="F57" s="46"/>
      <c r="G57" s="974" t="s">
        <v>31</v>
      </c>
      <c r="H57" s="48"/>
      <c r="I57" s="985" t="s">
        <v>37</v>
      </c>
    </row>
    <row r="58" spans="1:9">
      <c r="A58" s="1135"/>
      <c r="B58" s="59"/>
      <c r="C58" s="1004" t="s">
        <v>1275</v>
      </c>
      <c r="D58" s="61"/>
      <c r="E58" s="983" t="s">
        <v>37</v>
      </c>
      <c r="F58" s="46"/>
      <c r="G58" s="1005" t="s">
        <v>37</v>
      </c>
      <c r="H58" s="48"/>
      <c r="I58" s="985" t="s">
        <v>31</v>
      </c>
    </row>
    <row r="59" spans="1:9">
      <c r="A59" s="1135"/>
      <c r="B59" s="59"/>
      <c r="C59" s="1003" t="s">
        <v>1276</v>
      </c>
      <c r="D59" s="61"/>
      <c r="E59" s="983" t="s">
        <v>37</v>
      </c>
      <c r="F59" s="46"/>
      <c r="G59" s="974" t="s">
        <v>31</v>
      </c>
      <c r="H59" s="48"/>
      <c r="I59" s="985" t="s">
        <v>37</v>
      </c>
    </row>
    <row r="60" spans="1:9">
      <c r="A60" s="1135"/>
      <c r="B60" s="59"/>
      <c r="C60" s="1003" t="s">
        <v>1277</v>
      </c>
      <c r="D60" s="61"/>
      <c r="E60" s="983" t="s">
        <v>37</v>
      </c>
      <c r="F60" s="46"/>
      <c r="G60" s="974" t="s">
        <v>1278</v>
      </c>
      <c r="H60" s="48"/>
      <c r="I60" s="985" t="s">
        <v>31</v>
      </c>
    </row>
    <row r="61" spans="1:9">
      <c r="A61" s="1135"/>
      <c r="B61" s="59" t="s">
        <v>1279</v>
      </c>
      <c r="C61" s="1003" t="s">
        <v>1280</v>
      </c>
      <c r="D61" s="61"/>
      <c r="E61" s="973" t="s">
        <v>37</v>
      </c>
      <c r="F61" s="46"/>
      <c r="G61" s="974">
        <v>30000</v>
      </c>
      <c r="H61" s="48"/>
      <c r="I61" s="975" t="s">
        <v>31</v>
      </c>
    </row>
    <row r="62" spans="1:9">
      <c r="A62" s="1135"/>
      <c r="B62" s="59"/>
      <c r="C62" s="972" t="s">
        <v>1281</v>
      </c>
      <c r="D62" s="61"/>
      <c r="E62" s="973" t="s">
        <v>37</v>
      </c>
      <c r="F62" s="46"/>
      <c r="G62" s="974" t="s">
        <v>37</v>
      </c>
      <c r="H62" s="48"/>
      <c r="I62" s="975" t="s">
        <v>31</v>
      </c>
    </row>
    <row r="63" spans="1:9">
      <c r="A63" s="1135"/>
      <c r="B63" s="59" t="s">
        <v>1311</v>
      </c>
      <c r="C63" s="972" t="s">
        <v>1310</v>
      </c>
      <c r="D63" s="61"/>
      <c r="E63" s="973" t="s">
        <v>37</v>
      </c>
      <c r="F63" s="46"/>
      <c r="G63" s="974" t="s">
        <v>37</v>
      </c>
      <c r="H63" s="48"/>
      <c r="I63" s="975">
        <v>45000</v>
      </c>
    </row>
    <row r="64" spans="1:9">
      <c r="A64" s="1135"/>
      <c r="B64" s="59" t="s">
        <v>1282</v>
      </c>
      <c r="C64" s="972" t="s">
        <v>1283</v>
      </c>
      <c r="D64" s="61"/>
      <c r="E64" s="973" t="s">
        <v>37</v>
      </c>
      <c r="F64" s="46"/>
      <c r="G64" s="974" t="s">
        <v>37</v>
      </c>
      <c r="H64" s="48"/>
      <c r="I64" s="975">
        <v>160000</v>
      </c>
    </row>
    <row r="65" spans="1:9">
      <c r="A65" s="1135"/>
      <c r="B65" s="59" t="s">
        <v>1284</v>
      </c>
      <c r="C65" s="1003" t="s">
        <v>1285</v>
      </c>
      <c r="D65" s="61"/>
      <c r="E65" s="973">
        <v>70000</v>
      </c>
      <c r="F65" s="46"/>
      <c r="G65" s="974">
        <v>70000</v>
      </c>
      <c r="H65" s="48"/>
      <c r="I65" s="975">
        <v>70000</v>
      </c>
    </row>
    <row r="66" spans="1:9" ht="18" thickBot="1">
      <c r="A66" s="1135"/>
      <c r="B66" s="71" t="s">
        <v>280</v>
      </c>
      <c r="C66" s="976" t="s">
        <v>281</v>
      </c>
      <c r="D66" s="61"/>
      <c r="E66" s="998">
        <v>120000</v>
      </c>
      <c r="F66" s="978"/>
      <c r="G66" s="979">
        <v>120000</v>
      </c>
      <c r="H66" s="980"/>
      <c r="I66" s="981">
        <v>120000</v>
      </c>
    </row>
    <row r="68" spans="1:9">
      <c r="B68" s="1133" t="s">
        <v>14</v>
      </c>
      <c r="C68" s="1133"/>
      <c r="D68" s="46"/>
      <c r="E68" s="46"/>
      <c r="F68" s="46"/>
      <c r="G68" s="47"/>
      <c r="H68" s="48"/>
      <c r="I68" s="47"/>
    </row>
    <row r="69" spans="1:9" ht="83.25" customHeight="1">
      <c r="C69" s="1048" t="s">
        <v>1409</v>
      </c>
    </row>
    <row r="70" spans="1:9">
      <c r="C70" s="2" t="s">
        <v>1286</v>
      </c>
    </row>
    <row r="71" spans="1:9">
      <c r="B71" s="2" t="str">
        <f>CITROEN!A167</f>
        <v>A feltüntetett árak tartalmazzák a 27%-os ÁFA-t és a regisztrációs adót. Az árak és a kedvezmények 2017. október 3-tól visszavonásig érvényesek. A C Automobil Import Kft. minden változtatás jogát fenntartja.</v>
      </c>
      <c r="C71" s="2"/>
    </row>
    <row r="72" spans="1:9">
      <c r="C72" s="2"/>
    </row>
    <row r="73" spans="1:9">
      <c r="C73" s="2"/>
    </row>
    <row r="74" spans="1:9">
      <c r="C74" s="1"/>
    </row>
    <row r="75" spans="1:9">
      <c r="C75" s="1"/>
    </row>
    <row r="76" spans="1:9">
      <c r="C76" s="1"/>
    </row>
    <row r="77" spans="1:9">
      <c r="C77" s="1"/>
    </row>
  </sheetData>
  <mergeCells count="6">
    <mergeCell ref="B68:C68"/>
    <mergeCell ref="C1:D1"/>
    <mergeCell ref="A7:A15"/>
    <mergeCell ref="A17:A36"/>
    <mergeCell ref="A38:A42"/>
    <mergeCell ref="A44:A66"/>
  </mergeCells>
  <printOptions horizontalCentered="1" vertic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M69"/>
  <sheetViews>
    <sheetView view="pageBreakPreview" zoomScale="70" zoomScaleNormal="85" zoomScaleSheetLayoutView="70" workbookViewId="0">
      <selection activeCell="M60" sqref="M60"/>
    </sheetView>
  </sheetViews>
  <sheetFormatPr defaultRowHeight="18"/>
  <cols>
    <col min="1" max="1" width="29.85546875" style="381" customWidth="1"/>
    <col min="2" max="2" width="22.42578125" style="381" customWidth="1"/>
    <col min="3" max="3" width="18.140625" style="381" customWidth="1"/>
    <col min="4" max="4" width="20.5703125" style="381" customWidth="1"/>
    <col min="5" max="5" width="15.42578125" style="381" customWidth="1"/>
    <col min="6" max="6" width="22" style="381" customWidth="1"/>
    <col min="7" max="7" width="31" style="381" customWidth="1"/>
    <col min="8" max="8" width="22.85546875" style="411" customWidth="1"/>
    <col min="9" max="9" width="19" style="381" customWidth="1"/>
    <col min="10" max="10" width="21" style="381" customWidth="1"/>
    <col min="11" max="11" width="21.7109375" style="381" customWidth="1"/>
    <col min="12" max="256" width="9.140625" style="381"/>
    <col min="257" max="257" width="29.85546875" style="381" customWidth="1"/>
    <col min="258" max="258" width="22.42578125" style="381" customWidth="1"/>
    <col min="259" max="259" width="18.140625" style="381" customWidth="1"/>
    <col min="260" max="260" width="20.5703125" style="381" customWidth="1"/>
    <col min="261" max="261" width="15.42578125" style="381" customWidth="1"/>
    <col min="262" max="262" width="22" style="381" customWidth="1"/>
    <col min="263" max="263" width="31" style="381" customWidth="1"/>
    <col min="264" max="264" width="22.85546875" style="381" customWidth="1"/>
    <col min="265" max="265" width="19" style="381" customWidth="1"/>
    <col min="266" max="266" width="21" style="381" customWidth="1"/>
    <col min="267" max="267" width="21.7109375" style="381" customWidth="1"/>
    <col min="268" max="512" width="9.140625" style="381"/>
    <col min="513" max="513" width="29.85546875" style="381" customWidth="1"/>
    <col min="514" max="514" width="22.42578125" style="381" customWidth="1"/>
    <col min="515" max="515" width="18.140625" style="381" customWidth="1"/>
    <col min="516" max="516" width="20.5703125" style="381" customWidth="1"/>
    <col min="517" max="517" width="15.42578125" style="381" customWidth="1"/>
    <col min="518" max="518" width="22" style="381" customWidth="1"/>
    <col min="519" max="519" width="31" style="381" customWidth="1"/>
    <col min="520" max="520" width="22.85546875" style="381" customWidth="1"/>
    <col min="521" max="521" width="19" style="381" customWidth="1"/>
    <col min="522" max="522" width="21" style="381" customWidth="1"/>
    <col min="523" max="523" width="21.7109375" style="381" customWidth="1"/>
    <col min="524" max="768" width="9.140625" style="381"/>
    <col min="769" max="769" width="29.85546875" style="381" customWidth="1"/>
    <col min="770" max="770" width="22.42578125" style="381" customWidth="1"/>
    <col min="771" max="771" width="18.140625" style="381" customWidth="1"/>
    <col min="772" max="772" width="20.5703125" style="381" customWidth="1"/>
    <col min="773" max="773" width="15.42578125" style="381" customWidth="1"/>
    <col min="774" max="774" width="22" style="381" customWidth="1"/>
    <col min="775" max="775" width="31" style="381" customWidth="1"/>
    <col min="776" max="776" width="22.85546875" style="381" customWidth="1"/>
    <col min="777" max="777" width="19" style="381" customWidth="1"/>
    <col min="778" max="778" width="21" style="381" customWidth="1"/>
    <col min="779" max="779" width="21.7109375" style="381" customWidth="1"/>
    <col min="780" max="1024" width="9.140625" style="381"/>
    <col min="1025" max="1025" width="29.85546875" style="381" customWidth="1"/>
    <col min="1026" max="1026" width="22.42578125" style="381" customWidth="1"/>
    <col min="1027" max="1027" width="18.140625" style="381" customWidth="1"/>
    <col min="1028" max="1028" width="20.5703125" style="381" customWidth="1"/>
    <col min="1029" max="1029" width="15.42578125" style="381" customWidth="1"/>
    <col min="1030" max="1030" width="22" style="381" customWidth="1"/>
    <col min="1031" max="1031" width="31" style="381" customWidth="1"/>
    <col min="1032" max="1032" width="22.85546875" style="381" customWidth="1"/>
    <col min="1033" max="1033" width="19" style="381" customWidth="1"/>
    <col min="1034" max="1034" width="21" style="381" customWidth="1"/>
    <col min="1035" max="1035" width="21.7109375" style="381" customWidth="1"/>
    <col min="1036" max="1280" width="9.140625" style="381"/>
    <col min="1281" max="1281" width="29.85546875" style="381" customWidth="1"/>
    <col min="1282" max="1282" width="22.42578125" style="381" customWidth="1"/>
    <col min="1283" max="1283" width="18.140625" style="381" customWidth="1"/>
    <col min="1284" max="1284" width="20.5703125" style="381" customWidth="1"/>
    <col min="1285" max="1285" width="15.42578125" style="381" customWidth="1"/>
    <col min="1286" max="1286" width="22" style="381" customWidth="1"/>
    <col min="1287" max="1287" width="31" style="381" customWidth="1"/>
    <col min="1288" max="1288" width="22.85546875" style="381" customWidth="1"/>
    <col min="1289" max="1289" width="19" style="381" customWidth="1"/>
    <col min="1290" max="1290" width="21" style="381" customWidth="1"/>
    <col min="1291" max="1291" width="21.7109375" style="381" customWidth="1"/>
    <col min="1292" max="1536" width="9.140625" style="381"/>
    <col min="1537" max="1537" width="29.85546875" style="381" customWidth="1"/>
    <col min="1538" max="1538" width="22.42578125" style="381" customWidth="1"/>
    <col min="1539" max="1539" width="18.140625" style="381" customWidth="1"/>
    <col min="1540" max="1540" width="20.5703125" style="381" customWidth="1"/>
    <col min="1541" max="1541" width="15.42578125" style="381" customWidth="1"/>
    <col min="1542" max="1542" width="22" style="381" customWidth="1"/>
    <col min="1543" max="1543" width="31" style="381" customWidth="1"/>
    <col min="1544" max="1544" width="22.85546875" style="381" customWidth="1"/>
    <col min="1545" max="1545" width="19" style="381" customWidth="1"/>
    <col min="1546" max="1546" width="21" style="381" customWidth="1"/>
    <col min="1547" max="1547" width="21.7109375" style="381" customWidth="1"/>
    <col min="1548" max="1792" width="9.140625" style="381"/>
    <col min="1793" max="1793" width="29.85546875" style="381" customWidth="1"/>
    <col min="1794" max="1794" width="22.42578125" style="381" customWidth="1"/>
    <col min="1795" max="1795" width="18.140625" style="381" customWidth="1"/>
    <col min="1796" max="1796" width="20.5703125" style="381" customWidth="1"/>
    <col min="1797" max="1797" width="15.42578125" style="381" customWidth="1"/>
    <col min="1798" max="1798" width="22" style="381" customWidth="1"/>
    <col min="1799" max="1799" width="31" style="381" customWidth="1"/>
    <col min="1800" max="1800" width="22.85546875" style="381" customWidth="1"/>
    <col min="1801" max="1801" width="19" style="381" customWidth="1"/>
    <col min="1802" max="1802" width="21" style="381" customWidth="1"/>
    <col min="1803" max="1803" width="21.7109375" style="381" customWidth="1"/>
    <col min="1804" max="2048" width="9.140625" style="381"/>
    <col min="2049" max="2049" width="29.85546875" style="381" customWidth="1"/>
    <col min="2050" max="2050" width="22.42578125" style="381" customWidth="1"/>
    <col min="2051" max="2051" width="18.140625" style="381" customWidth="1"/>
    <col min="2052" max="2052" width="20.5703125" style="381" customWidth="1"/>
    <col min="2053" max="2053" width="15.42578125" style="381" customWidth="1"/>
    <col min="2054" max="2054" width="22" style="381" customWidth="1"/>
    <col min="2055" max="2055" width="31" style="381" customWidth="1"/>
    <col min="2056" max="2056" width="22.85546875" style="381" customWidth="1"/>
    <col min="2057" max="2057" width="19" style="381" customWidth="1"/>
    <col min="2058" max="2058" width="21" style="381" customWidth="1"/>
    <col min="2059" max="2059" width="21.7109375" style="381" customWidth="1"/>
    <col min="2060" max="2304" width="9.140625" style="381"/>
    <col min="2305" max="2305" width="29.85546875" style="381" customWidth="1"/>
    <col min="2306" max="2306" width="22.42578125" style="381" customWidth="1"/>
    <col min="2307" max="2307" width="18.140625" style="381" customWidth="1"/>
    <col min="2308" max="2308" width="20.5703125" style="381" customWidth="1"/>
    <col min="2309" max="2309" width="15.42578125" style="381" customWidth="1"/>
    <col min="2310" max="2310" width="22" style="381" customWidth="1"/>
    <col min="2311" max="2311" width="31" style="381" customWidth="1"/>
    <col min="2312" max="2312" width="22.85546875" style="381" customWidth="1"/>
    <col min="2313" max="2313" width="19" style="381" customWidth="1"/>
    <col min="2314" max="2314" width="21" style="381" customWidth="1"/>
    <col min="2315" max="2315" width="21.7109375" style="381" customWidth="1"/>
    <col min="2316" max="2560" width="9.140625" style="381"/>
    <col min="2561" max="2561" width="29.85546875" style="381" customWidth="1"/>
    <col min="2562" max="2562" width="22.42578125" style="381" customWidth="1"/>
    <col min="2563" max="2563" width="18.140625" style="381" customWidth="1"/>
    <col min="2564" max="2564" width="20.5703125" style="381" customWidth="1"/>
    <col min="2565" max="2565" width="15.42578125" style="381" customWidth="1"/>
    <col min="2566" max="2566" width="22" style="381" customWidth="1"/>
    <col min="2567" max="2567" width="31" style="381" customWidth="1"/>
    <col min="2568" max="2568" width="22.85546875" style="381" customWidth="1"/>
    <col min="2569" max="2569" width="19" style="381" customWidth="1"/>
    <col min="2570" max="2570" width="21" style="381" customWidth="1"/>
    <col min="2571" max="2571" width="21.7109375" style="381" customWidth="1"/>
    <col min="2572" max="2816" width="9.140625" style="381"/>
    <col min="2817" max="2817" width="29.85546875" style="381" customWidth="1"/>
    <col min="2818" max="2818" width="22.42578125" style="381" customWidth="1"/>
    <col min="2819" max="2819" width="18.140625" style="381" customWidth="1"/>
    <col min="2820" max="2820" width="20.5703125" style="381" customWidth="1"/>
    <col min="2821" max="2821" width="15.42578125" style="381" customWidth="1"/>
    <col min="2822" max="2822" width="22" style="381" customWidth="1"/>
    <col min="2823" max="2823" width="31" style="381" customWidth="1"/>
    <col min="2824" max="2824" width="22.85546875" style="381" customWidth="1"/>
    <col min="2825" max="2825" width="19" style="381" customWidth="1"/>
    <col min="2826" max="2826" width="21" style="381" customWidth="1"/>
    <col min="2827" max="2827" width="21.7109375" style="381" customWidth="1"/>
    <col min="2828" max="3072" width="9.140625" style="381"/>
    <col min="3073" max="3073" width="29.85546875" style="381" customWidth="1"/>
    <col min="3074" max="3074" width="22.42578125" style="381" customWidth="1"/>
    <col min="3075" max="3075" width="18.140625" style="381" customWidth="1"/>
    <col min="3076" max="3076" width="20.5703125" style="381" customWidth="1"/>
    <col min="3077" max="3077" width="15.42578125" style="381" customWidth="1"/>
    <col min="3078" max="3078" width="22" style="381" customWidth="1"/>
    <col min="3079" max="3079" width="31" style="381" customWidth="1"/>
    <col min="3080" max="3080" width="22.85546875" style="381" customWidth="1"/>
    <col min="3081" max="3081" width="19" style="381" customWidth="1"/>
    <col min="3082" max="3082" width="21" style="381" customWidth="1"/>
    <col min="3083" max="3083" width="21.7109375" style="381" customWidth="1"/>
    <col min="3084" max="3328" width="9.140625" style="381"/>
    <col min="3329" max="3329" width="29.85546875" style="381" customWidth="1"/>
    <col min="3330" max="3330" width="22.42578125" style="381" customWidth="1"/>
    <col min="3331" max="3331" width="18.140625" style="381" customWidth="1"/>
    <col min="3332" max="3332" width="20.5703125" style="381" customWidth="1"/>
    <col min="3333" max="3333" width="15.42578125" style="381" customWidth="1"/>
    <col min="3334" max="3334" width="22" style="381" customWidth="1"/>
    <col min="3335" max="3335" width="31" style="381" customWidth="1"/>
    <col min="3336" max="3336" width="22.85546875" style="381" customWidth="1"/>
    <col min="3337" max="3337" width="19" style="381" customWidth="1"/>
    <col min="3338" max="3338" width="21" style="381" customWidth="1"/>
    <col min="3339" max="3339" width="21.7109375" style="381" customWidth="1"/>
    <col min="3340" max="3584" width="9.140625" style="381"/>
    <col min="3585" max="3585" width="29.85546875" style="381" customWidth="1"/>
    <col min="3586" max="3586" width="22.42578125" style="381" customWidth="1"/>
    <col min="3587" max="3587" width="18.140625" style="381" customWidth="1"/>
    <col min="3588" max="3588" width="20.5703125" style="381" customWidth="1"/>
    <col min="3589" max="3589" width="15.42578125" style="381" customWidth="1"/>
    <col min="3590" max="3590" width="22" style="381" customWidth="1"/>
    <col min="3591" max="3591" width="31" style="381" customWidth="1"/>
    <col min="3592" max="3592" width="22.85546875" style="381" customWidth="1"/>
    <col min="3593" max="3593" width="19" style="381" customWidth="1"/>
    <col min="3594" max="3594" width="21" style="381" customWidth="1"/>
    <col min="3595" max="3595" width="21.7109375" style="381" customWidth="1"/>
    <col min="3596" max="3840" width="9.140625" style="381"/>
    <col min="3841" max="3841" width="29.85546875" style="381" customWidth="1"/>
    <col min="3842" max="3842" width="22.42578125" style="381" customWidth="1"/>
    <col min="3843" max="3843" width="18.140625" style="381" customWidth="1"/>
    <col min="3844" max="3844" width="20.5703125" style="381" customWidth="1"/>
    <col min="3845" max="3845" width="15.42578125" style="381" customWidth="1"/>
    <col min="3846" max="3846" width="22" style="381" customWidth="1"/>
    <col min="3847" max="3847" width="31" style="381" customWidth="1"/>
    <col min="3848" max="3848" width="22.85546875" style="381" customWidth="1"/>
    <col min="3849" max="3849" width="19" style="381" customWidth="1"/>
    <col min="3850" max="3850" width="21" style="381" customWidth="1"/>
    <col min="3851" max="3851" width="21.7109375" style="381" customWidth="1"/>
    <col min="3852" max="4096" width="9.140625" style="381"/>
    <col min="4097" max="4097" width="29.85546875" style="381" customWidth="1"/>
    <col min="4098" max="4098" width="22.42578125" style="381" customWidth="1"/>
    <col min="4099" max="4099" width="18.140625" style="381" customWidth="1"/>
    <col min="4100" max="4100" width="20.5703125" style="381" customWidth="1"/>
    <col min="4101" max="4101" width="15.42578125" style="381" customWidth="1"/>
    <col min="4102" max="4102" width="22" style="381" customWidth="1"/>
    <col min="4103" max="4103" width="31" style="381" customWidth="1"/>
    <col min="4104" max="4104" width="22.85546875" style="381" customWidth="1"/>
    <col min="4105" max="4105" width="19" style="381" customWidth="1"/>
    <col min="4106" max="4106" width="21" style="381" customWidth="1"/>
    <col min="4107" max="4107" width="21.7109375" style="381" customWidth="1"/>
    <col min="4108" max="4352" width="9.140625" style="381"/>
    <col min="4353" max="4353" width="29.85546875" style="381" customWidth="1"/>
    <col min="4354" max="4354" width="22.42578125" style="381" customWidth="1"/>
    <col min="4355" max="4355" width="18.140625" style="381" customWidth="1"/>
    <col min="4356" max="4356" width="20.5703125" style="381" customWidth="1"/>
    <col min="4357" max="4357" width="15.42578125" style="381" customWidth="1"/>
    <col min="4358" max="4358" width="22" style="381" customWidth="1"/>
    <col min="4359" max="4359" width="31" style="381" customWidth="1"/>
    <col min="4360" max="4360" width="22.85546875" style="381" customWidth="1"/>
    <col min="4361" max="4361" width="19" style="381" customWidth="1"/>
    <col min="4362" max="4362" width="21" style="381" customWidth="1"/>
    <col min="4363" max="4363" width="21.7109375" style="381" customWidth="1"/>
    <col min="4364" max="4608" width="9.140625" style="381"/>
    <col min="4609" max="4609" width="29.85546875" style="381" customWidth="1"/>
    <col min="4610" max="4610" width="22.42578125" style="381" customWidth="1"/>
    <col min="4611" max="4611" width="18.140625" style="381" customWidth="1"/>
    <col min="4612" max="4612" width="20.5703125" style="381" customWidth="1"/>
    <col min="4613" max="4613" width="15.42578125" style="381" customWidth="1"/>
    <col min="4614" max="4614" width="22" style="381" customWidth="1"/>
    <col min="4615" max="4615" width="31" style="381" customWidth="1"/>
    <col min="4616" max="4616" width="22.85546875" style="381" customWidth="1"/>
    <col min="4617" max="4617" width="19" style="381" customWidth="1"/>
    <col min="4618" max="4618" width="21" style="381" customWidth="1"/>
    <col min="4619" max="4619" width="21.7109375" style="381" customWidth="1"/>
    <col min="4620" max="4864" width="9.140625" style="381"/>
    <col min="4865" max="4865" width="29.85546875" style="381" customWidth="1"/>
    <col min="4866" max="4866" width="22.42578125" style="381" customWidth="1"/>
    <col min="4867" max="4867" width="18.140625" style="381" customWidth="1"/>
    <col min="4868" max="4868" width="20.5703125" style="381" customWidth="1"/>
    <col min="4869" max="4869" width="15.42578125" style="381" customWidth="1"/>
    <col min="4870" max="4870" width="22" style="381" customWidth="1"/>
    <col min="4871" max="4871" width="31" style="381" customWidth="1"/>
    <col min="4872" max="4872" width="22.85546875" style="381" customWidth="1"/>
    <col min="4873" max="4873" width="19" style="381" customWidth="1"/>
    <col min="4874" max="4874" width="21" style="381" customWidth="1"/>
    <col min="4875" max="4875" width="21.7109375" style="381" customWidth="1"/>
    <col min="4876" max="5120" width="9.140625" style="381"/>
    <col min="5121" max="5121" width="29.85546875" style="381" customWidth="1"/>
    <col min="5122" max="5122" width="22.42578125" style="381" customWidth="1"/>
    <col min="5123" max="5123" width="18.140625" style="381" customWidth="1"/>
    <col min="5124" max="5124" width="20.5703125" style="381" customWidth="1"/>
    <col min="5125" max="5125" width="15.42578125" style="381" customWidth="1"/>
    <col min="5126" max="5126" width="22" style="381" customWidth="1"/>
    <col min="5127" max="5127" width="31" style="381" customWidth="1"/>
    <col min="5128" max="5128" width="22.85546875" style="381" customWidth="1"/>
    <col min="5129" max="5129" width="19" style="381" customWidth="1"/>
    <col min="5130" max="5130" width="21" style="381" customWidth="1"/>
    <col min="5131" max="5131" width="21.7109375" style="381" customWidth="1"/>
    <col min="5132" max="5376" width="9.140625" style="381"/>
    <col min="5377" max="5377" width="29.85546875" style="381" customWidth="1"/>
    <col min="5378" max="5378" width="22.42578125" style="381" customWidth="1"/>
    <col min="5379" max="5379" width="18.140625" style="381" customWidth="1"/>
    <col min="5380" max="5380" width="20.5703125" style="381" customWidth="1"/>
    <col min="5381" max="5381" width="15.42578125" style="381" customWidth="1"/>
    <col min="5382" max="5382" width="22" style="381" customWidth="1"/>
    <col min="5383" max="5383" width="31" style="381" customWidth="1"/>
    <col min="5384" max="5384" width="22.85546875" style="381" customWidth="1"/>
    <col min="5385" max="5385" width="19" style="381" customWidth="1"/>
    <col min="5386" max="5386" width="21" style="381" customWidth="1"/>
    <col min="5387" max="5387" width="21.7109375" style="381" customWidth="1"/>
    <col min="5388" max="5632" width="9.140625" style="381"/>
    <col min="5633" max="5633" width="29.85546875" style="381" customWidth="1"/>
    <col min="5634" max="5634" width="22.42578125" style="381" customWidth="1"/>
    <col min="5635" max="5635" width="18.140625" style="381" customWidth="1"/>
    <col min="5636" max="5636" width="20.5703125" style="381" customWidth="1"/>
    <col min="5637" max="5637" width="15.42578125" style="381" customWidth="1"/>
    <col min="5638" max="5638" width="22" style="381" customWidth="1"/>
    <col min="5639" max="5639" width="31" style="381" customWidth="1"/>
    <col min="5640" max="5640" width="22.85546875" style="381" customWidth="1"/>
    <col min="5641" max="5641" width="19" style="381" customWidth="1"/>
    <col min="5642" max="5642" width="21" style="381" customWidth="1"/>
    <col min="5643" max="5643" width="21.7109375" style="381" customWidth="1"/>
    <col min="5644" max="5888" width="9.140625" style="381"/>
    <col min="5889" max="5889" width="29.85546875" style="381" customWidth="1"/>
    <col min="5890" max="5890" width="22.42578125" style="381" customWidth="1"/>
    <col min="5891" max="5891" width="18.140625" style="381" customWidth="1"/>
    <col min="5892" max="5892" width="20.5703125" style="381" customWidth="1"/>
    <col min="5893" max="5893" width="15.42578125" style="381" customWidth="1"/>
    <col min="5894" max="5894" width="22" style="381" customWidth="1"/>
    <col min="5895" max="5895" width="31" style="381" customWidth="1"/>
    <col min="5896" max="5896" width="22.85546875" style="381" customWidth="1"/>
    <col min="5897" max="5897" width="19" style="381" customWidth="1"/>
    <col min="5898" max="5898" width="21" style="381" customWidth="1"/>
    <col min="5899" max="5899" width="21.7109375" style="381" customWidth="1"/>
    <col min="5900" max="6144" width="9.140625" style="381"/>
    <col min="6145" max="6145" width="29.85546875" style="381" customWidth="1"/>
    <col min="6146" max="6146" width="22.42578125" style="381" customWidth="1"/>
    <col min="6147" max="6147" width="18.140625" style="381" customWidth="1"/>
    <col min="6148" max="6148" width="20.5703125" style="381" customWidth="1"/>
    <col min="6149" max="6149" width="15.42578125" style="381" customWidth="1"/>
    <col min="6150" max="6150" width="22" style="381" customWidth="1"/>
    <col min="6151" max="6151" width="31" style="381" customWidth="1"/>
    <col min="6152" max="6152" width="22.85546875" style="381" customWidth="1"/>
    <col min="6153" max="6153" width="19" style="381" customWidth="1"/>
    <col min="6154" max="6154" width="21" style="381" customWidth="1"/>
    <col min="6155" max="6155" width="21.7109375" style="381" customWidth="1"/>
    <col min="6156" max="6400" width="9.140625" style="381"/>
    <col min="6401" max="6401" width="29.85546875" style="381" customWidth="1"/>
    <col min="6402" max="6402" width="22.42578125" style="381" customWidth="1"/>
    <col min="6403" max="6403" width="18.140625" style="381" customWidth="1"/>
    <col min="6404" max="6404" width="20.5703125" style="381" customWidth="1"/>
    <col min="6405" max="6405" width="15.42578125" style="381" customWidth="1"/>
    <col min="6406" max="6406" width="22" style="381" customWidth="1"/>
    <col min="6407" max="6407" width="31" style="381" customWidth="1"/>
    <col min="6408" max="6408" width="22.85546875" style="381" customWidth="1"/>
    <col min="6409" max="6409" width="19" style="381" customWidth="1"/>
    <col min="6410" max="6410" width="21" style="381" customWidth="1"/>
    <col min="6411" max="6411" width="21.7109375" style="381" customWidth="1"/>
    <col min="6412" max="6656" width="9.140625" style="381"/>
    <col min="6657" max="6657" width="29.85546875" style="381" customWidth="1"/>
    <col min="6658" max="6658" width="22.42578125" style="381" customWidth="1"/>
    <col min="6659" max="6659" width="18.140625" style="381" customWidth="1"/>
    <col min="6660" max="6660" width="20.5703125" style="381" customWidth="1"/>
    <col min="6661" max="6661" width="15.42578125" style="381" customWidth="1"/>
    <col min="6662" max="6662" width="22" style="381" customWidth="1"/>
    <col min="6663" max="6663" width="31" style="381" customWidth="1"/>
    <col min="6664" max="6664" width="22.85546875" style="381" customWidth="1"/>
    <col min="6665" max="6665" width="19" style="381" customWidth="1"/>
    <col min="6666" max="6666" width="21" style="381" customWidth="1"/>
    <col min="6667" max="6667" width="21.7109375" style="381" customWidth="1"/>
    <col min="6668" max="6912" width="9.140625" style="381"/>
    <col min="6913" max="6913" width="29.85546875" style="381" customWidth="1"/>
    <col min="6914" max="6914" width="22.42578125" style="381" customWidth="1"/>
    <col min="6915" max="6915" width="18.140625" style="381" customWidth="1"/>
    <col min="6916" max="6916" width="20.5703125" style="381" customWidth="1"/>
    <col min="6917" max="6917" width="15.42578125" style="381" customWidth="1"/>
    <col min="6918" max="6918" width="22" style="381" customWidth="1"/>
    <col min="6919" max="6919" width="31" style="381" customWidth="1"/>
    <col min="6920" max="6920" width="22.85546875" style="381" customWidth="1"/>
    <col min="6921" max="6921" width="19" style="381" customWidth="1"/>
    <col min="6922" max="6922" width="21" style="381" customWidth="1"/>
    <col min="6923" max="6923" width="21.7109375" style="381" customWidth="1"/>
    <col min="6924" max="7168" width="9.140625" style="381"/>
    <col min="7169" max="7169" width="29.85546875" style="381" customWidth="1"/>
    <col min="7170" max="7170" width="22.42578125" style="381" customWidth="1"/>
    <col min="7171" max="7171" width="18.140625" style="381" customWidth="1"/>
    <col min="7172" max="7172" width="20.5703125" style="381" customWidth="1"/>
    <col min="7173" max="7173" width="15.42578125" style="381" customWidth="1"/>
    <col min="7174" max="7174" width="22" style="381" customWidth="1"/>
    <col min="7175" max="7175" width="31" style="381" customWidth="1"/>
    <col min="7176" max="7176" width="22.85546875" style="381" customWidth="1"/>
    <col min="7177" max="7177" width="19" style="381" customWidth="1"/>
    <col min="7178" max="7178" width="21" style="381" customWidth="1"/>
    <col min="7179" max="7179" width="21.7109375" style="381" customWidth="1"/>
    <col min="7180" max="7424" width="9.140625" style="381"/>
    <col min="7425" max="7425" width="29.85546875" style="381" customWidth="1"/>
    <col min="7426" max="7426" width="22.42578125" style="381" customWidth="1"/>
    <col min="7427" max="7427" width="18.140625" style="381" customWidth="1"/>
    <col min="7428" max="7428" width="20.5703125" style="381" customWidth="1"/>
    <col min="7429" max="7429" width="15.42578125" style="381" customWidth="1"/>
    <col min="7430" max="7430" width="22" style="381" customWidth="1"/>
    <col min="7431" max="7431" width="31" style="381" customWidth="1"/>
    <col min="7432" max="7432" width="22.85546875" style="381" customWidth="1"/>
    <col min="7433" max="7433" width="19" style="381" customWidth="1"/>
    <col min="7434" max="7434" width="21" style="381" customWidth="1"/>
    <col min="7435" max="7435" width="21.7109375" style="381" customWidth="1"/>
    <col min="7436" max="7680" width="9.140625" style="381"/>
    <col min="7681" max="7681" width="29.85546875" style="381" customWidth="1"/>
    <col min="7682" max="7682" width="22.42578125" style="381" customWidth="1"/>
    <col min="7683" max="7683" width="18.140625" style="381" customWidth="1"/>
    <col min="7684" max="7684" width="20.5703125" style="381" customWidth="1"/>
    <col min="7685" max="7685" width="15.42578125" style="381" customWidth="1"/>
    <col min="7686" max="7686" width="22" style="381" customWidth="1"/>
    <col min="7687" max="7687" width="31" style="381" customWidth="1"/>
    <col min="7688" max="7688" width="22.85546875" style="381" customWidth="1"/>
    <col min="7689" max="7689" width="19" style="381" customWidth="1"/>
    <col min="7690" max="7690" width="21" style="381" customWidth="1"/>
    <col min="7691" max="7691" width="21.7109375" style="381" customWidth="1"/>
    <col min="7692" max="7936" width="9.140625" style="381"/>
    <col min="7937" max="7937" width="29.85546875" style="381" customWidth="1"/>
    <col min="7938" max="7938" width="22.42578125" style="381" customWidth="1"/>
    <col min="7939" max="7939" width="18.140625" style="381" customWidth="1"/>
    <col min="7940" max="7940" width="20.5703125" style="381" customWidth="1"/>
    <col min="7941" max="7941" width="15.42578125" style="381" customWidth="1"/>
    <col min="7942" max="7942" width="22" style="381" customWidth="1"/>
    <col min="7943" max="7943" width="31" style="381" customWidth="1"/>
    <col min="7944" max="7944" width="22.85546875" style="381" customWidth="1"/>
    <col min="7945" max="7945" width="19" style="381" customWidth="1"/>
    <col min="7946" max="7946" width="21" style="381" customWidth="1"/>
    <col min="7947" max="7947" width="21.7109375" style="381" customWidth="1"/>
    <col min="7948" max="8192" width="9.140625" style="381"/>
    <col min="8193" max="8193" width="29.85546875" style="381" customWidth="1"/>
    <col min="8194" max="8194" width="22.42578125" style="381" customWidth="1"/>
    <col min="8195" max="8195" width="18.140625" style="381" customWidth="1"/>
    <col min="8196" max="8196" width="20.5703125" style="381" customWidth="1"/>
    <col min="8197" max="8197" width="15.42578125" style="381" customWidth="1"/>
    <col min="8198" max="8198" width="22" style="381" customWidth="1"/>
    <col min="8199" max="8199" width="31" style="381" customWidth="1"/>
    <col min="8200" max="8200" width="22.85546875" style="381" customWidth="1"/>
    <col min="8201" max="8201" width="19" style="381" customWidth="1"/>
    <col min="8202" max="8202" width="21" style="381" customWidth="1"/>
    <col min="8203" max="8203" width="21.7109375" style="381" customWidth="1"/>
    <col min="8204" max="8448" width="9.140625" style="381"/>
    <col min="8449" max="8449" width="29.85546875" style="381" customWidth="1"/>
    <col min="8450" max="8450" width="22.42578125" style="381" customWidth="1"/>
    <col min="8451" max="8451" width="18.140625" style="381" customWidth="1"/>
    <col min="8452" max="8452" width="20.5703125" style="381" customWidth="1"/>
    <col min="8453" max="8453" width="15.42578125" style="381" customWidth="1"/>
    <col min="8454" max="8454" width="22" style="381" customWidth="1"/>
    <col min="8455" max="8455" width="31" style="381" customWidth="1"/>
    <col min="8456" max="8456" width="22.85546875" style="381" customWidth="1"/>
    <col min="8457" max="8457" width="19" style="381" customWidth="1"/>
    <col min="8458" max="8458" width="21" style="381" customWidth="1"/>
    <col min="8459" max="8459" width="21.7109375" style="381" customWidth="1"/>
    <col min="8460" max="8704" width="9.140625" style="381"/>
    <col min="8705" max="8705" width="29.85546875" style="381" customWidth="1"/>
    <col min="8706" max="8706" width="22.42578125" style="381" customWidth="1"/>
    <col min="8707" max="8707" width="18.140625" style="381" customWidth="1"/>
    <col min="8708" max="8708" width="20.5703125" style="381" customWidth="1"/>
    <col min="8709" max="8709" width="15.42578125" style="381" customWidth="1"/>
    <col min="8710" max="8710" width="22" style="381" customWidth="1"/>
    <col min="8711" max="8711" width="31" style="381" customWidth="1"/>
    <col min="8712" max="8712" width="22.85546875" style="381" customWidth="1"/>
    <col min="8713" max="8713" width="19" style="381" customWidth="1"/>
    <col min="8714" max="8714" width="21" style="381" customWidth="1"/>
    <col min="8715" max="8715" width="21.7109375" style="381" customWidth="1"/>
    <col min="8716" max="8960" width="9.140625" style="381"/>
    <col min="8961" max="8961" width="29.85546875" style="381" customWidth="1"/>
    <col min="8962" max="8962" width="22.42578125" style="381" customWidth="1"/>
    <col min="8963" max="8963" width="18.140625" style="381" customWidth="1"/>
    <col min="8964" max="8964" width="20.5703125" style="381" customWidth="1"/>
    <col min="8965" max="8965" width="15.42578125" style="381" customWidth="1"/>
    <col min="8966" max="8966" width="22" style="381" customWidth="1"/>
    <col min="8967" max="8967" width="31" style="381" customWidth="1"/>
    <col min="8968" max="8968" width="22.85546875" style="381" customWidth="1"/>
    <col min="8969" max="8969" width="19" style="381" customWidth="1"/>
    <col min="8970" max="8970" width="21" style="381" customWidth="1"/>
    <col min="8971" max="8971" width="21.7109375" style="381" customWidth="1"/>
    <col min="8972" max="9216" width="9.140625" style="381"/>
    <col min="9217" max="9217" width="29.85546875" style="381" customWidth="1"/>
    <col min="9218" max="9218" width="22.42578125" style="381" customWidth="1"/>
    <col min="9219" max="9219" width="18.140625" style="381" customWidth="1"/>
    <col min="9220" max="9220" width="20.5703125" style="381" customWidth="1"/>
    <col min="9221" max="9221" width="15.42578125" style="381" customWidth="1"/>
    <col min="9222" max="9222" width="22" style="381" customWidth="1"/>
    <col min="9223" max="9223" width="31" style="381" customWidth="1"/>
    <col min="9224" max="9224" width="22.85546875" style="381" customWidth="1"/>
    <col min="9225" max="9225" width="19" style="381" customWidth="1"/>
    <col min="9226" max="9226" width="21" style="381" customWidth="1"/>
    <col min="9227" max="9227" width="21.7109375" style="381" customWidth="1"/>
    <col min="9228" max="9472" width="9.140625" style="381"/>
    <col min="9473" max="9473" width="29.85546875" style="381" customWidth="1"/>
    <col min="9474" max="9474" width="22.42578125" style="381" customWidth="1"/>
    <col min="9475" max="9475" width="18.140625" style="381" customWidth="1"/>
    <col min="9476" max="9476" width="20.5703125" style="381" customWidth="1"/>
    <col min="9477" max="9477" width="15.42578125" style="381" customWidth="1"/>
    <col min="9478" max="9478" width="22" style="381" customWidth="1"/>
    <col min="9479" max="9479" width="31" style="381" customWidth="1"/>
    <col min="9480" max="9480" width="22.85546875" style="381" customWidth="1"/>
    <col min="9481" max="9481" width="19" style="381" customWidth="1"/>
    <col min="9482" max="9482" width="21" style="381" customWidth="1"/>
    <col min="9483" max="9483" width="21.7109375" style="381" customWidth="1"/>
    <col min="9484" max="9728" width="9.140625" style="381"/>
    <col min="9729" max="9729" width="29.85546875" style="381" customWidth="1"/>
    <col min="9730" max="9730" width="22.42578125" style="381" customWidth="1"/>
    <col min="9731" max="9731" width="18.140625" style="381" customWidth="1"/>
    <col min="9732" max="9732" width="20.5703125" style="381" customWidth="1"/>
    <col min="9733" max="9733" width="15.42578125" style="381" customWidth="1"/>
    <col min="9734" max="9734" width="22" style="381" customWidth="1"/>
    <col min="9735" max="9735" width="31" style="381" customWidth="1"/>
    <col min="9736" max="9736" width="22.85546875" style="381" customWidth="1"/>
    <col min="9737" max="9737" width="19" style="381" customWidth="1"/>
    <col min="9738" max="9738" width="21" style="381" customWidth="1"/>
    <col min="9739" max="9739" width="21.7109375" style="381" customWidth="1"/>
    <col min="9740" max="9984" width="9.140625" style="381"/>
    <col min="9985" max="9985" width="29.85546875" style="381" customWidth="1"/>
    <col min="9986" max="9986" width="22.42578125" style="381" customWidth="1"/>
    <col min="9987" max="9987" width="18.140625" style="381" customWidth="1"/>
    <col min="9988" max="9988" width="20.5703125" style="381" customWidth="1"/>
    <col min="9989" max="9989" width="15.42578125" style="381" customWidth="1"/>
    <col min="9990" max="9990" width="22" style="381" customWidth="1"/>
    <col min="9991" max="9991" width="31" style="381" customWidth="1"/>
    <col min="9992" max="9992" width="22.85546875" style="381" customWidth="1"/>
    <col min="9993" max="9993" width="19" style="381" customWidth="1"/>
    <col min="9994" max="9994" width="21" style="381" customWidth="1"/>
    <col min="9995" max="9995" width="21.7109375" style="381" customWidth="1"/>
    <col min="9996" max="10240" width="9.140625" style="381"/>
    <col min="10241" max="10241" width="29.85546875" style="381" customWidth="1"/>
    <col min="10242" max="10242" width="22.42578125" style="381" customWidth="1"/>
    <col min="10243" max="10243" width="18.140625" style="381" customWidth="1"/>
    <col min="10244" max="10244" width="20.5703125" style="381" customWidth="1"/>
    <col min="10245" max="10245" width="15.42578125" style="381" customWidth="1"/>
    <col min="10246" max="10246" width="22" style="381" customWidth="1"/>
    <col min="10247" max="10247" width="31" style="381" customWidth="1"/>
    <col min="10248" max="10248" width="22.85546875" style="381" customWidth="1"/>
    <col min="10249" max="10249" width="19" style="381" customWidth="1"/>
    <col min="10250" max="10250" width="21" style="381" customWidth="1"/>
    <col min="10251" max="10251" width="21.7109375" style="381" customWidth="1"/>
    <col min="10252" max="10496" width="9.140625" style="381"/>
    <col min="10497" max="10497" width="29.85546875" style="381" customWidth="1"/>
    <col min="10498" max="10498" width="22.42578125" style="381" customWidth="1"/>
    <col min="10499" max="10499" width="18.140625" style="381" customWidth="1"/>
    <col min="10500" max="10500" width="20.5703125" style="381" customWidth="1"/>
    <col min="10501" max="10501" width="15.42578125" style="381" customWidth="1"/>
    <col min="10502" max="10502" width="22" style="381" customWidth="1"/>
    <col min="10503" max="10503" width="31" style="381" customWidth="1"/>
    <col min="10504" max="10504" width="22.85546875" style="381" customWidth="1"/>
    <col min="10505" max="10505" width="19" style="381" customWidth="1"/>
    <col min="10506" max="10506" width="21" style="381" customWidth="1"/>
    <col min="10507" max="10507" width="21.7109375" style="381" customWidth="1"/>
    <col min="10508" max="10752" width="9.140625" style="381"/>
    <col min="10753" max="10753" width="29.85546875" style="381" customWidth="1"/>
    <col min="10754" max="10754" width="22.42578125" style="381" customWidth="1"/>
    <col min="10755" max="10755" width="18.140625" style="381" customWidth="1"/>
    <col min="10756" max="10756" width="20.5703125" style="381" customWidth="1"/>
    <col min="10757" max="10757" width="15.42578125" style="381" customWidth="1"/>
    <col min="10758" max="10758" width="22" style="381" customWidth="1"/>
    <col min="10759" max="10759" width="31" style="381" customWidth="1"/>
    <col min="10760" max="10760" width="22.85546875" style="381" customWidth="1"/>
    <col min="10761" max="10761" width="19" style="381" customWidth="1"/>
    <col min="10762" max="10762" width="21" style="381" customWidth="1"/>
    <col min="10763" max="10763" width="21.7109375" style="381" customWidth="1"/>
    <col min="10764" max="11008" width="9.140625" style="381"/>
    <col min="11009" max="11009" width="29.85546875" style="381" customWidth="1"/>
    <col min="11010" max="11010" width="22.42578125" style="381" customWidth="1"/>
    <col min="11011" max="11011" width="18.140625" style="381" customWidth="1"/>
    <col min="11012" max="11012" width="20.5703125" style="381" customWidth="1"/>
    <col min="11013" max="11013" width="15.42578125" style="381" customWidth="1"/>
    <col min="11014" max="11014" width="22" style="381" customWidth="1"/>
    <col min="11015" max="11015" width="31" style="381" customWidth="1"/>
    <col min="11016" max="11016" width="22.85546875" style="381" customWidth="1"/>
    <col min="11017" max="11017" width="19" style="381" customWidth="1"/>
    <col min="11018" max="11018" width="21" style="381" customWidth="1"/>
    <col min="11019" max="11019" width="21.7109375" style="381" customWidth="1"/>
    <col min="11020" max="11264" width="9.140625" style="381"/>
    <col min="11265" max="11265" width="29.85546875" style="381" customWidth="1"/>
    <col min="11266" max="11266" width="22.42578125" style="381" customWidth="1"/>
    <col min="11267" max="11267" width="18.140625" style="381" customWidth="1"/>
    <col min="11268" max="11268" width="20.5703125" style="381" customWidth="1"/>
    <col min="11269" max="11269" width="15.42578125" style="381" customWidth="1"/>
    <col min="11270" max="11270" width="22" style="381" customWidth="1"/>
    <col min="11271" max="11271" width="31" style="381" customWidth="1"/>
    <col min="11272" max="11272" width="22.85546875" style="381" customWidth="1"/>
    <col min="11273" max="11273" width="19" style="381" customWidth="1"/>
    <col min="11274" max="11274" width="21" style="381" customWidth="1"/>
    <col min="11275" max="11275" width="21.7109375" style="381" customWidth="1"/>
    <col min="11276" max="11520" width="9.140625" style="381"/>
    <col min="11521" max="11521" width="29.85546875" style="381" customWidth="1"/>
    <col min="11522" max="11522" width="22.42578125" style="381" customWidth="1"/>
    <col min="11523" max="11523" width="18.140625" style="381" customWidth="1"/>
    <col min="11524" max="11524" width="20.5703125" style="381" customWidth="1"/>
    <col min="11525" max="11525" width="15.42578125" style="381" customWidth="1"/>
    <col min="11526" max="11526" width="22" style="381" customWidth="1"/>
    <col min="11527" max="11527" width="31" style="381" customWidth="1"/>
    <col min="11528" max="11528" width="22.85546875" style="381" customWidth="1"/>
    <col min="11529" max="11529" width="19" style="381" customWidth="1"/>
    <col min="11530" max="11530" width="21" style="381" customWidth="1"/>
    <col min="11531" max="11531" width="21.7109375" style="381" customWidth="1"/>
    <col min="11532" max="11776" width="9.140625" style="381"/>
    <col min="11777" max="11777" width="29.85546875" style="381" customWidth="1"/>
    <col min="11778" max="11778" width="22.42578125" style="381" customWidth="1"/>
    <col min="11779" max="11779" width="18.140625" style="381" customWidth="1"/>
    <col min="11780" max="11780" width="20.5703125" style="381" customWidth="1"/>
    <col min="11781" max="11781" width="15.42578125" style="381" customWidth="1"/>
    <col min="11782" max="11782" width="22" style="381" customWidth="1"/>
    <col min="11783" max="11783" width="31" style="381" customWidth="1"/>
    <col min="11784" max="11784" width="22.85546875" style="381" customWidth="1"/>
    <col min="11785" max="11785" width="19" style="381" customWidth="1"/>
    <col min="11786" max="11786" width="21" style="381" customWidth="1"/>
    <col min="11787" max="11787" width="21.7109375" style="381" customWidth="1"/>
    <col min="11788" max="12032" width="9.140625" style="381"/>
    <col min="12033" max="12033" width="29.85546875" style="381" customWidth="1"/>
    <col min="12034" max="12034" width="22.42578125" style="381" customWidth="1"/>
    <col min="12035" max="12035" width="18.140625" style="381" customWidth="1"/>
    <col min="12036" max="12036" width="20.5703125" style="381" customWidth="1"/>
    <col min="12037" max="12037" width="15.42578125" style="381" customWidth="1"/>
    <col min="12038" max="12038" width="22" style="381" customWidth="1"/>
    <col min="12039" max="12039" width="31" style="381" customWidth="1"/>
    <col min="12040" max="12040" width="22.85546875" style="381" customWidth="1"/>
    <col min="12041" max="12041" width="19" style="381" customWidth="1"/>
    <col min="12042" max="12042" width="21" style="381" customWidth="1"/>
    <col min="12043" max="12043" width="21.7109375" style="381" customWidth="1"/>
    <col min="12044" max="12288" width="9.140625" style="381"/>
    <col min="12289" max="12289" width="29.85546875" style="381" customWidth="1"/>
    <col min="12290" max="12290" width="22.42578125" style="381" customWidth="1"/>
    <col min="12291" max="12291" width="18.140625" style="381" customWidth="1"/>
    <col min="12292" max="12292" width="20.5703125" style="381" customWidth="1"/>
    <col min="12293" max="12293" width="15.42578125" style="381" customWidth="1"/>
    <col min="12294" max="12294" width="22" style="381" customWidth="1"/>
    <col min="12295" max="12295" width="31" style="381" customWidth="1"/>
    <col min="12296" max="12296" width="22.85546875" style="381" customWidth="1"/>
    <col min="12297" max="12297" width="19" style="381" customWidth="1"/>
    <col min="12298" max="12298" width="21" style="381" customWidth="1"/>
    <col min="12299" max="12299" width="21.7109375" style="381" customWidth="1"/>
    <col min="12300" max="12544" width="9.140625" style="381"/>
    <col min="12545" max="12545" width="29.85546875" style="381" customWidth="1"/>
    <col min="12546" max="12546" width="22.42578125" style="381" customWidth="1"/>
    <col min="12547" max="12547" width="18.140625" style="381" customWidth="1"/>
    <col min="12548" max="12548" width="20.5703125" style="381" customWidth="1"/>
    <col min="12549" max="12549" width="15.42578125" style="381" customWidth="1"/>
    <col min="12550" max="12550" width="22" style="381" customWidth="1"/>
    <col min="12551" max="12551" width="31" style="381" customWidth="1"/>
    <col min="12552" max="12552" width="22.85546875" style="381" customWidth="1"/>
    <col min="12553" max="12553" width="19" style="381" customWidth="1"/>
    <col min="12554" max="12554" width="21" style="381" customWidth="1"/>
    <col min="12555" max="12555" width="21.7109375" style="381" customWidth="1"/>
    <col min="12556" max="12800" width="9.140625" style="381"/>
    <col min="12801" max="12801" width="29.85546875" style="381" customWidth="1"/>
    <col min="12802" max="12802" width="22.42578125" style="381" customWidth="1"/>
    <col min="12803" max="12803" width="18.140625" style="381" customWidth="1"/>
    <col min="12804" max="12804" width="20.5703125" style="381" customWidth="1"/>
    <col min="12805" max="12805" width="15.42578125" style="381" customWidth="1"/>
    <col min="12806" max="12806" width="22" style="381" customWidth="1"/>
    <col min="12807" max="12807" width="31" style="381" customWidth="1"/>
    <col min="12808" max="12808" width="22.85546875" style="381" customWidth="1"/>
    <col min="12809" max="12809" width="19" style="381" customWidth="1"/>
    <col min="12810" max="12810" width="21" style="381" customWidth="1"/>
    <col min="12811" max="12811" width="21.7109375" style="381" customWidth="1"/>
    <col min="12812" max="13056" width="9.140625" style="381"/>
    <col min="13057" max="13057" width="29.85546875" style="381" customWidth="1"/>
    <col min="13058" max="13058" width="22.42578125" style="381" customWidth="1"/>
    <col min="13059" max="13059" width="18.140625" style="381" customWidth="1"/>
    <col min="13060" max="13060" width="20.5703125" style="381" customWidth="1"/>
    <col min="13061" max="13061" width="15.42578125" style="381" customWidth="1"/>
    <col min="13062" max="13062" width="22" style="381" customWidth="1"/>
    <col min="13063" max="13063" width="31" style="381" customWidth="1"/>
    <col min="13064" max="13064" width="22.85546875" style="381" customWidth="1"/>
    <col min="13065" max="13065" width="19" style="381" customWidth="1"/>
    <col min="13066" max="13066" width="21" style="381" customWidth="1"/>
    <col min="13067" max="13067" width="21.7109375" style="381" customWidth="1"/>
    <col min="13068" max="13312" width="9.140625" style="381"/>
    <col min="13313" max="13313" width="29.85546875" style="381" customWidth="1"/>
    <col min="13314" max="13314" width="22.42578125" style="381" customWidth="1"/>
    <col min="13315" max="13315" width="18.140625" style="381" customWidth="1"/>
    <col min="13316" max="13316" width="20.5703125" style="381" customWidth="1"/>
    <col min="13317" max="13317" width="15.42578125" style="381" customWidth="1"/>
    <col min="13318" max="13318" width="22" style="381" customWidth="1"/>
    <col min="13319" max="13319" width="31" style="381" customWidth="1"/>
    <col min="13320" max="13320" width="22.85546875" style="381" customWidth="1"/>
    <col min="13321" max="13321" width="19" style="381" customWidth="1"/>
    <col min="13322" max="13322" width="21" style="381" customWidth="1"/>
    <col min="13323" max="13323" width="21.7109375" style="381" customWidth="1"/>
    <col min="13324" max="13568" width="9.140625" style="381"/>
    <col min="13569" max="13569" width="29.85546875" style="381" customWidth="1"/>
    <col min="13570" max="13570" width="22.42578125" style="381" customWidth="1"/>
    <col min="13571" max="13571" width="18.140625" style="381" customWidth="1"/>
    <col min="13572" max="13572" width="20.5703125" style="381" customWidth="1"/>
    <col min="13573" max="13573" width="15.42578125" style="381" customWidth="1"/>
    <col min="13574" max="13574" width="22" style="381" customWidth="1"/>
    <col min="13575" max="13575" width="31" style="381" customWidth="1"/>
    <col min="13576" max="13576" width="22.85546875" style="381" customWidth="1"/>
    <col min="13577" max="13577" width="19" style="381" customWidth="1"/>
    <col min="13578" max="13578" width="21" style="381" customWidth="1"/>
    <col min="13579" max="13579" width="21.7109375" style="381" customWidth="1"/>
    <col min="13580" max="13824" width="9.140625" style="381"/>
    <col min="13825" max="13825" width="29.85546875" style="381" customWidth="1"/>
    <col min="13826" max="13826" width="22.42578125" style="381" customWidth="1"/>
    <col min="13827" max="13827" width="18.140625" style="381" customWidth="1"/>
    <col min="13828" max="13828" width="20.5703125" style="381" customWidth="1"/>
    <col min="13829" max="13829" width="15.42578125" style="381" customWidth="1"/>
    <col min="13830" max="13830" width="22" style="381" customWidth="1"/>
    <col min="13831" max="13831" width="31" style="381" customWidth="1"/>
    <col min="13832" max="13832" width="22.85546875" style="381" customWidth="1"/>
    <col min="13833" max="13833" width="19" style="381" customWidth="1"/>
    <col min="13834" max="13834" width="21" style="381" customWidth="1"/>
    <col min="13835" max="13835" width="21.7109375" style="381" customWidth="1"/>
    <col min="13836" max="14080" width="9.140625" style="381"/>
    <col min="14081" max="14081" width="29.85546875" style="381" customWidth="1"/>
    <col min="14082" max="14082" width="22.42578125" style="381" customWidth="1"/>
    <col min="14083" max="14083" width="18.140625" style="381" customWidth="1"/>
    <col min="14084" max="14084" width="20.5703125" style="381" customWidth="1"/>
    <col min="14085" max="14085" width="15.42578125" style="381" customWidth="1"/>
    <col min="14086" max="14086" width="22" style="381" customWidth="1"/>
    <col min="14087" max="14087" width="31" style="381" customWidth="1"/>
    <col min="14088" max="14088" width="22.85546875" style="381" customWidth="1"/>
    <col min="14089" max="14089" width="19" style="381" customWidth="1"/>
    <col min="14090" max="14090" width="21" style="381" customWidth="1"/>
    <col min="14091" max="14091" width="21.7109375" style="381" customWidth="1"/>
    <col min="14092" max="14336" width="9.140625" style="381"/>
    <col min="14337" max="14337" width="29.85546875" style="381" customWidth="1"/>
    <col min="14338" max="14338" width="22.42578125" style="381" customWidth="1"/>
    <col min="14339" max="14339" width="18.140625" style="381" customWidth="1"/>
    <col min="14340" max="14340" width="20.5703125" style="381" customWidth="1"/>
    <col min="14341" max="14341" width="15.42578125" style="381" customWidth="1"/>
    <col min="14342" max="14342" width="22" style="381" customWidth="1"/>
    <col min="14343" max="14343" width="31" style="381" customWidth="1"/>
    <col min="14344" max="14344" width="22.85546875" style="381" customWidth="1"/>
    <col min="14345" max="14345" width="19" style="381" customWidth="1"/>
    <col min="14346" max="14346" width="21" style="381" customWidth="1"/>
    <col min="14347" max="14347" width="21.7109375" style="381" customWidth="1"/>
    <col min="14348" max="14592" width="9.140625" style="381"/>
    <col min="14593" max="14593" width="29.85546875" style="381" customWidth="1"/>
    <col min="14594" max="14594" width="22.42578125" style="381" customWidth="1"/>
    <col min="14595" max="14595" width="18.140625" style="381" customWidth="1"/>
    <col min="14596" max="14596" width="20.5703125" style="381" customWidth="1"/>
    <col min="14597" max="14597" width="15.42578125" style="381" customWidth="1"/>
    <col min="14598" max="14598" width="22" style="381" customWidth="1"/>
    <col min="14599" max="14599" width="31" style="381" customWidth="1"/>
    <col min="14600" max="14600" width="22.85546875" style="381" customWidth="1"/>
    <col min="14601" max="14601" width="19" style="381" customWidth="1"/>
    <col min="14602" max="14602" width="21" style="381" customWidth="1"/>
    <col min="14603" max="14603" width="21.7109375" style="381" customWidth="1"/>
    <col min="14604" max="14848" width="9.140625" style="381"/>
    <col min="14849" max="14849" width="29.85546875" style="381" customWidth="1"/>
    <col min="14850" max="14850" width="22.42578125" style="381" customWidth="1"/>
    <col min="14851" max="14851" width="18.140625" style="381" customWidth="1"/>
    <col min="14852" max="14852" width="20.5703125" style="381" customWidth="1"/>
    <col min="14853" max="14853" width="15.42578125" style="381" customWidth="1"/>
    <col min="14854" max="14854" width="22" style="381" customWidth="1"/>
    <col min="14855" max="14855" width="31" style="381" customWidth="1"/>
    <col min="14856" max="14856" width="22.85546875" style="381" customWidth="1"/>
    <col min="14857" max="14857" width="19" style="381" customWidth="1"/>
    <col min="14858" max="14858" width="21" style="381" customWidth="1"/>
    <col min="14859" max="14859" width="21.7109375" style="381" customWidth="1"/>
    <col min="14860" max="15104" width="9.140625" style="381"/>
    <col min="15105" max="15105" width="29.85546875" style="381" customWidth="1"/>
    <col min="15106" max="15106" width="22.42578125" style="381" customWidth="1"/>
    <col min="15107" max="15107" width="18.140625" style="381" customWidth="1"/>
    <col min="15108" max="15108" width="20.5703125" style="381" customWidth="1"/>
    <col min="15109" max="15109" width="15.42578125" style="381" customWidth="1"/>
    <col min="15110" max="15110" width="22" style="381" customWidth="1"/>
    <col min="15111" max="15111" width="31" style="381" customWidth="1"/>
    <col min="15112" max="15112" width="22.85546875" style="381" customWidth="1"/>
    <col min="15113" max="15113" width="19" style="381" customWidth="1"/>
    <col min="15114" max="15114" width="21" style="381" customWidth="1"/>
    <col min="15115" max="15115" width="21.7109375" style="381" customWidth="1"/>
    <col min="15116" max="15360" width="9.140625" style="381"/>
    <col min="15361" max="15361" width="29.85546875" style="381" customWidth="1"/>
    <col min="15362" max="15362" width="22.42578125" style="381" customWidth="1"/>
    <col min="15363" max="15363" width="18.140625" style="381" customWidth="1"/>
    <col min="15364" max="15364" width="20.5703125" style="381" customWidth="1"/>
    <col min="15365" max="15365" width="15.42578125" style="381" customWidth="1"/>
    <col min="15366" max="15366" width="22" style="381" customWidth="1"/>
    <col min="15367" max="15367" width="31" style="381" customWidth="1"/>
    <col min="15368" max="15368" width="22.85546875" style="381" customWidth="1"/>
    <col min="15369" max="15369" width="19" style="381" customWidth="1"/>
    <col min="15370" max="15370" width="21" style="381" customWidth="1"/>
    <col min="15371" max="15371" width="21.7109375" style="381" customWidth="1"/>
    <col min="15372" max="15616" width="9.140625" style="381"/>
    <col min="15617" max="15617" width="29.85546875" style="381" customWidth="1"/>
    <col min="15618" max="15618" width="22.42578125" style="381" customWidth="1"/>
    <col min="15619" max="15619" width="18.140625" style="381" customWidth="1"/>
    <col min="15620" max="15620" width="20.5703125" style="381" customWidth="1"/>
    <col min="15621" max="15621" width="15.42578125" style="381" customWidth="1"/>
    <col min="15622" max="15622" width="22" style="381" customWidth="1"/>
    <col min="15623" max="15623" width="31" style="381" customWidth="1"/>
    <col min="15624" max="15624" width="22.85546875" style="381" customWidth="1"/>
    <col min="15625" max="15625" width="19" style="381" customWidth="1"/>
    <col min="15626" max="15626" width="21" style="381" customWidth="1"/>
    <col min="15627" max="15627" width="21.7109375" style="381" customWidth="1"/>
    <col min="15628" max="15872" width="9.140625" style="381"/>
    <col min="15873" max="15873" width="29.85546875" style="381" customWidth="1"/>
    <col min="15874" max="15874" width="22.42578125" style="381" customWidth="1"/>
    <col min="15875" max="15875" width="18.140625" style="381" customWidth="1"/>
    <col min="15876" max="15876" width="20.5703125" style="381" customWidth="1"/>
    <col min="15877" max="15877" width="15.42578125" style="381" customWidth="1"/>
    <col min="15878" max="15878" width="22" style="381" customWidth="1"/>
    <col min="15879" max="15879" width="31" style="381" customWidth="1"/>
    <col min="15880" max="15880" width="22.85546875" style="381" customWidth="1"/>
    <col min="15881" max="15881" width="19" style="381" customWidth="1"/>
    <col min="15882" max="15882" width="21" style="381" customWidth="1"/>
    <col min="15883" max="15883" width="21.7109375" style="381" customWidth="1"/>
    <col min="15884" max="16128" width="9.140625" style="381"/>
    <col min="16129" max="16129" width="29.85546875" style="381" customWidth="1"/>
    <col min="16130" max="16130" width="22.42578125" style="381" customWidth="1"/>
    <col min="16131" max="16131" width="18.140625" style="381" customWidth="1"/>
    <col min="16132" max="16132" width="20.5703125" style="381" customWidth="1"/>
    <col min="16133" max="16133" width="15.42578125" style="381" customWidth="1"/>
    <col min="16134" max="16134" width="22" style="381" customWidth="1"/>
    <col min="16135" max="16135" width="31" style="381" customWidth="1"/>
    <col min="16136" max="16136" width="22.85546875" style="381" customWidth="1"/>
    <col min="16137" max="16137" width="19" style="381" customWidth="1"/>
    <col min="16138" max="16138" width="21" style="381" customWidth="1"/>
    <col min="16139" max="16139" width="21.7109375" style="381" customWidth="1"/>
    <col min="16140" max="16384" width="9.140625" style="381"/>
  </cols>
  <sheetData>
    <row r="1" spans="1:13" s="378" customFormat="1" ht="93" customHeight="1">
      <c r="A1" s="1149" t="s">
        <v>692</v>
      </c>
      <c r="B1" s="1149"/>
      <c r="C1" s="1149"/>
      <c r="D1" s="1149"/>
      <c r="E1" s="377"/>
      <c r="F1" s="1150"/>
      <c r="G1" s="1151"/>
      <c r="H1" s="1151"/>
      <c r="I1" s="1151"/>
      <c r="J1" s="377"/>
      <c r="K1" s="377"/>
    </row>
    <row r="2" spans="1:13" s="378" customFormat="1" ht="61.5" customHeight="1">
      <c r="A2" s="513"/>
      <c r="B2" s="377"/>
      <c r="C2" s="377"/>
      <c r="D2" s="377"/>
      <c r="E2" s="377"/>
      <c r="F2" s="1150"/>
      <c r="G2" s="1151"/>
      <c r="H2" s="1151"/>
      <c r="I2" s="1151"/>
      <c r="J2" s="377"/>
      <c r="K2" s="377"/>
    </row>
    <row r="3" spans="1:13" s="378" customFormat="1" ht="31.5" customHeight="1">
      <c r="A3" s="379"/>
      <c r="B3" s="377"/>
      <c r="C3" s="377"/>
      <c r="D3" s="377"/>
      <c r="E3" s="377"/>
      <c r="F3" s="1151"/>
      <c r="G3" s="1151"/>
      <c r="H3" s="1151"/>
      <c r="I3" s="1151"/>
      <c r="J3" s="377"/>
      <c r="K3" s="377"/>
    </row>
    <row r="4" spans="1:13" ht="21.75" customHeight="1">
      <c r="A4" s="481" t="s">
        <v>1033</v>
      </c>
      <c r="B4" s="380"/>
      <c r="C4" s="380"/>
      <c r="D4" s="380"/>
      <c r="E4" s="380"/>
      <c r="F4" s="1151"/>
      <c r="G4" s="1151"/>
      <c r="H4" s="1151"/>
      <c r="I4" s="1151"/>
      <c r="J4" s="400"/>
      <c r="K4" s="400"/>
    </row>
    <row r="5" spans="1:13" ht="67.5" customHeight="1">
      <c r="A5" s="1152" t="s">
        <v>694</v>
      </c>
      <c r="B5" s="1153" t="s">
        <v>402</v>
      </c>
      <c r="C5" s="1153" t="s">
        <v>403</v>
      </c>
      <c r="D5" s="1153" t="s">
        <v>695</v>
      </c>
      <c r="E5" s="1153" t="s">
        <v>404</v>
      </c>
      <c r="F5" s="1153" t="s">
        <v>405</v>
      </c>
      <c r="G5" s="1153" t="s">
        <v>696</v>
      </c>
      <c r="H5" s="1153" t="s">
        <v>697</v>
      </c>
      <c r="I5" s="1154" t="s">
        <v>698</v>
      </c>
      <c r="J5" s="1154" t="s">
        <v>699</v>
      </c>
      <c r="K5" s="1154" t="s">
        <v>1030</v>
      </c>
    </row>
    <row r="6" spans="1:13" ht="39.75" customHeight="1">
      <c r="A6" s="1152"/>
      <c r="B6" s="1153"/>
      <c r="C6" s="1153"/>
      <c r="D6" s="1153"/>
      <c r="E6" s="1153"/>
      <c r="F6" s="1153"/>
      <c r="G6" s="1153"/>
      <c r="H6" s="1153"/>
      <c r="I6" s="1154"/>
      <c r="J6" s="1154"/>
      <c r="K6" s="1154"/>
    </row>
    <row r="7" spans="1:13" ht="19.5">
      <c r="A7" s="384"/>
      <c r="B7" s="384"/>
      <c r="C7" s="384"/>
      <c r="D7" s="384"/>
      <c r="E7" s="384"/>
      <c r="F7" s="384"/>
      <c r="G7" s="384"/>
      <c r="H7" s="382"/>
      <c r="I7" s="382"/>
      <c r="J7" s="382"/>
      <c r="K7" s="382"/>
    </row>
    <row r="8" spans="1:13" ht="21.95" customHeight="1">
      <c r="A8" s="382" t="s">
        <v>700</v>
      </c>
      <c r="B8" s="850" t="s">
        <v>693</v>
      </c>
      <c r="C8" s="384"/>
      <c r="D8" s="384"/>
      <c r="E8" s="384"/>
      <c r="F8" s="384"/>
      <c r="G8" s="384"/>
      <c r="H8" s="382"/>
      <c r="I8" s="382"/>
      <c r="J8" s="382"/>
      <c r="K8" s="382"/>
    </row>
    <row r="9" spans="1:13" ht="24" customHeight="1">
      <c r="A9" s="515" t="s">
        <v>701</v>
      </c>
      <c r="B9" s="439">
        <v>1199</v>
      </c>
      <c r="C9" s="423">
        <v>82</v>
      </c>
      <c r="D9" s="423" t="s">
        <v>702</v>
      </c>
      <c r="E9" s="423" t="s">
        <v>240</v>
      </c>
      <c r="F9" s="515" t="s">
        <v>207</v>
      </c>
      <c r="G9" s="423" t="s">
        <v>703</v>
      </c>
      <c r="H9" s="516">
        <f>VLOOKUP(G9,CITROEN!F49:I61,4,0)</f>
        <v>4074000</v>
      </c>
      <c r="I9" s="517">
        <f>VLOOKUP(G9,CITROEN!F49:J61,5,0)</f>
        <v>234000</v>
      </c>
      <c r="J9" s="517">
        <f t="shared" ref="J9:J15" si="0">H9-I9</f>
        <v>3840000</v>
      </c>
      <c r="K9" s="518">
        <f t="shared" ref="K9:K15" si="1">J9-250000</f>
        <v>3590000</v>
      </c>
    </row>
    <row r="10" spans="1:13" ht="24" customHeight="1">
      <c r="A10" s="519" t="s">
        <v>701</v>
      </c>
      <c r="B10" s="480">
        <v>1199</v>
      </c>
      <c r="C10" s="424">
        <v>82</v>
      </c>
      <c r="D10" s="424" t="s">
        <v>702</v>
      </c>
      <c r="E10" s="424" t="s">
        <v>240</v>
      </c>
      <c r="F10" s="519" t="s">
        <v>111</v>
      </c>
      <c r="G10" s="424" t="s">
        <v>704</v>
      </c>
      <c r="H10" s="520">
        <f>VLOOKUP(G10,CITROEN!F50:I62,4,0)</f>
        <v>4445000</v>
      </c>
      <c r="I10" s="521">
        <f>VLOOKUP(G10,CITROEN!F50:J62,5,0)</f>
        <v>250000</v>
      </c>
      <c r="J10" s="521">
        <f t="shared" si="0"/>
        <v>4195000</v>
      </c>
      <c r="K10" s="521">
        <f t="shared" si="1"/>
        <v>3945000</v>
      </c>
    </row>
    <row r="11" spans="1:13" ht="24" customHeight="1">
      <c r="A11" s="515" t="s">
        <v>701</v>
      </c>
      <c r="B11" s="439">
        <v>1199</v>
      </c>
      <c r="C11" s="423">
        <v>82</v>
      </c>
      <c r="D11" s="423" t="s">
        <v>702</v>
      </c>
      <c r="E11" s="423" t="s">
        <v>240</v>
      </c>
      <c r="F11" s="515" t="s">
        <v>112</v>
      </c>
      <c r="G11" s="423" t="s">
        <v>705</v>
      </c>
      <c r="H11" s="516">
        <f>VLOOKUP(G11,CITROEN!F51:I63,4,0)</f>
        <v>5045000</v>
      </c>
      <c r="I11" s="517">
        <f>VLOOKUP(G11,CITROEN!F51:J63,5,0)</f>
        <v>400000</v>
      </c>
      <c r="J11" s="517">
        <f t="shared" si="0"/>
        <v>4645000</v>
      </c>
      <c r="K11" s="517">
        <f t="shared" si="1"/>
        <v>4395000</v>
      </c>
    </row>
    <row r="12" spans="1:13" ht="24" customHeight="1">
      <c r="A12" s="519" t="s">
        <v>706</v>
      </c>
      <c r="B12" s="480">
        <v>1199</v>
      </c>
      <c r="C12" s="424">
        <v>82</v>
      </c>
      <c r="D12" s="424" t="s">
        <v>707</v>
      </c>
      <c r="E12" s="424" t="s">
        <v>708</v>
      </c>
      <c r="F12" s="519" t="s">
        <v>111</v>
      </c>
      <c r="G12" s="424" t="s">
        <v>709</v>
      </c>
      <c r="H12" s="520">
        <f>VLOOKUP(G12,CITROEN!F52:I66,4,0)</f>
        <v>4735000</v>
      </c>
      <c r="I12" s="521">
        <f>VLOOKUP(G12,CITROEN!F52:J66,5,0)</f>
        <v>250000</v>
      </c>
      <c r="J12" s="521">
        <f t="shared" si="0"/>
        <v>4485000</v>
      </c>
      <c r="K12" s="521">
        <f t="shared" si="1"/>
        <v>4235000</v>
      </c>
      <c r="L12" s="381" t="s">
        <v>143</v>
      </c>
      <c r="M12" s="381" t="s">
        <v>143</v>
      </c>
    </row>
    <row r="13" spans="1:13" ht="24" customHeight="1">
      <c r="A13" s="515" t="s">
        <v>706</v>
      </c>
      <c r="B13" s="439">
        <v>1199</v>
      </c>
      <c r="C13" s="423">
        <v>82</v>
      </c>
      <c r="D13" s="423" t="s">
        <v>707</v>
      </c>
      <c r="E13" s="423" t="s">
        <v>708</v>
      </c>
      <c r="F13" s="515" t="s">
        <v>112</v>
      </c>
      <c r="G13" s="423" t="s">
        <v>710</v>
      </c>
      <c r="H13" s="516">
        <f>VLOOKUP(G13,CITROEN!F53:I67,4,0)</f>
        <v>5335000</v>
      </c>
      <c r="I13" s="517">
        <f>VLOOKUP(G13,CITROEN!F53:J67,5,0)</f>
        <v>400000</v>
      </c>
      <c r="J13" s="517">
        <f t="shared" si="0"/>
        <v>4935000</v>
      </c>
      <c r="K13" s="517">
        <f t="shared" si="1"/>
        <v>4685000</v>
      </c>
    </row>
    <row r="14" spans="1:13" ht="24" customHeight="1">
      <c r="A14" s="519" t="s">
        <v>300</v>
      </c>
      <c r="B14" s="480">
        <v>1199</v>
      </c>
      <c r="C14" s="424">
        <v>110</v>
      </c>
      <c r="D14" s="424" t="s">
        <v>711</v>
      </c>
      <c r="E14" s="424" t="s">
        <v>240</v>
      </c>
      <c r="F14" s="519" t="s">
        <v>111</v>
      </c>
      <c r="G14" s="424" t="s">
        <v>712</v>
      </c>
      <c r="H14" s="520">
        <f>VLOOKUP(G14,CITROEN!F54:I68,4,0)</f>
        <v>4795000</v>
      </c>
      <c r="I14" s="521">
        <f>VLOOKUP(G14,CITROEN!F54:J68,5,0)</f>
        <v>250000</v>
      </c>
      <c r="J14" s="521">
        <f t="shared" si="0"/>
        <v>4545000</v>
      </c>
      <c r="K14" s="521">
        <f t="shared" si="1"/>
        <v>4295000</v>
      </c>
    </row>
    <row r="15" spans="1:13" ht="21.95" customHeight="1">
      <c r="A15" s="515" t="s">
        <v>300</v>
      </c>
      <c r="B15" s="439">
        <v>1199</v>
      </c>
      <c r="C15" s="423">
        <v>110</v>
      </c>
      <c r="D15" s="423" t="s">
        <v>711</v>
      </c>
      <c r="E15" s="423" t="s">
        <v>240</v>
      </c>
      <c r="F15" s="515" t="s">
        <v>112</v>
      </c>
      <c r="G15" s="423" t="s">
        <v>713</v>
      </c>
      <c r="H15" s="516">
        <f>VLOOKUP(G15,CITROEN!F55:I69,4,0)</f>
        <v>5395000</v>
      </c>
      <c r="I15" s="517">
        <f>VLOOKUP(G15,CITROEN!F55:J69,5,0)</f>
        <v>400000</v>
      </c>
      <c r="J15" s="517">
        <f t="shared" si="0"/>
        <v>4995000</v>
      </c>
      <c r="K15" s="517">
        <f t="shared" si="1"/>
        <v>4745000</v>
      </c>
    </row>
    <row r="16" spans="1:13" ht="21.95" customHeight="1">
      <c r="A16" s="519" t="s">
        <v>930</v>
      </c>
      <c r="B16" s="656">
        <v>1199</v>
      </c>
      <c r="C16" s="424">
        <v>110</v>
      </c>
      <c r="D16" s="424" t="s">
        <v>935</v>
      </c>
      <c r="E16" s="424" t="s">
        <v>912</v>
      </c>
      <c r="F16" s="519" t="s">
        <v>111</v>
      </c>
      <c r="G16" s="424" t="s">
        <v>932</v>
      </c>
      <c r="H16" s="520">
        <f>VLOOKUP(G16,CITROEN!F56:I70,4,0)</f>
        <v>5245000</v>
      </c>
      <c r="I16" s="521">
        <f>VLOOKUP(G16,CITROEN!F56:J70,5,0)</f>
        <v>250000</v>
      </c>
      <c r="J16" s="521">
        <f t="shared" ref="J16:J17" si="2">H16-I16</f>
        <v>4995000</v>
      </c>
      <c r="K16" s="521">
        <f t="shared" ref="K16:K17" si="3">J16-250000</f>
        <v>4745000</v>
      </c>
    </row>
    <row r="17" spans="1:12" ht="21.95" customHeight="1">
      <c r="A17" s="515" t="s">
        <v>930</v>
      </c>
      <c r="B17" s="439">
        <v>1199</v>
      </c>
      <c r="C17" s="655">
        <v>110</v>
      </c>
      <c r="D17" s="655" t="s">
        <v>935</v>
      </c>
      <c r="E17" s="655" t="s">
        <v>912</v>
      </c>
      <c r="F17" s="515" t="s">
        <v>112</v>
      </c>
      <c r="G17" s="655" t="s">
        <v>933</v>
      </c>
      <c r="H17" s="516">
        <f>VLOOKUP(G17,CITROEN!F57:I71,4,0)</f>
        <v>5845000</v>
      </c>
      <c r="I17" s="517">
        <f>VLOOKUP(G17,CITROEN!F57:J71,5,0)</f>
        <v>400000</v>
      </c>
      <c r="J17" s="517">
        <f t="shared" si="2"/>
        <v>5445000</v>
      </c>
      <c r="K17" s="517">
        <f t="shared" si="3"/>
        <v>5195000</v>
      </c>
    </row>
    <row r="18" spans="1:12" ht="21.95" customHeight="1">
      <c r="A18" s="382"/>
      <c r="B18" s="384"/>
      <c r="C18" s="384" t="s">
        <v>143</v>
      </c>
      <c r="D18" s="384"/>
      <c r="E18" s="384"/>
      <c r="F18" s="382"/>
      <c r="G18" s="386"/>
      <c r="H18" s="387"/>
      <c r="I18" s="388"/>
      <c r="J18" s="522"/>
      <c r="K18" s="522"/>
    </row>
    <row r="19" spans="1:12" ht="21.95" customHeight="1">
      <c r="A19" s="382" t="s">
        <v>714</v>
      </c>
      <c r="B19" s="384"/>
      <c r="C19" s="384"/>
      <c r="D19" s="384"/>
      <c r="E19" s="384"/>
      <c r="F19" s="384"/>
      <c r="G19" s="523"/>
      <c r="H19" s="387"/>
      <c r="I19" s="388"/>
      <c r="J19" s="522"/>
      <c r="K19" s="522"/>
      <c r="L19" s="381" t="s">
        <v>143</v>
      </c>
    </row>
    <row r="20" spans="1:12" ht="25.5" customHeight="1">
      <c r="A20" s="515" t="s">
        <v>304</v>
      </c>
      <c r="B20" s="439">
        <v>1560</v>
      </c>
      <c r="C20" s="423">
        <v>100</v>
      </c>
      <c r="D20" s="423" t="s">
        <v>715</v>
      </c>
      <c r="E20" s="423" t="s">
        <v>240</v>
      </c>
      <c r="F20" s="515" t="s">
        <v>111</v>
      </c>
      <c r="G20" s="423" t="s">
        <v>716</v>
      </c>
      <c r="H20" s="524">
        <f>VLOOKUP(G20,CITROEN!F49:I61,4,0)</f>
        <v>5325000</v>
      </c>
      <c r="I20" s="525">
        <f>VLOOKUP(G20,CITROEN!F49:J61,5,0)</f>
        <v>400000</v>
      </c>
      <c r="J20" s="525">
        <f>H20-I20</f>
        <v>4925000</v>
      </c>
      <c r="K20" s="525">
        <f>J20-250000</f>
        <v>4675000</v>
      </c>
    </row>
    <row r="21" spans="1:12" ht="25.5" customHeight="1">
      <c r="A21" s="519" t="s">
        <v>304</v>
      </c>
      <c r="B21" s="480">
        <v>1560</v>
      </c>
      <c r="C21" s="424">
        <v>100</v>
      </c>
      <c r="D21" s="424" t="s">
        <v>715</v>
      </c>
      <c r="E21" s="424" t="s">
        <v>240</v>
      </c>
      <c r="F21" s="519" t="s">
        <v>112</v>
      </c>
      <c r="G21" s="424" t="s">
        <v>717</v>
      </c>
      <c r="H21" s="520">
        <f>VLOOKUP(G21,CITROEN!F50:I62,4,0)</f>
        <v>5925000</v>
      </c>
      <c r="I21" s="521">
        <f>VLOOKUP(G21,CITROEN!F50:J62,5,0)</f>
        <v>450000</v>
      </c>
      <c r="J21" s="521">
        <f>H21-I21</f>
        <v>5475000</v>
      </c>
      <c r="K21" s="521">
        <f>J21-250000</f>
        <v>5225000</v>
      </c>
    </row>
    <row r="22" spans="1:12" s="526" customFormat="1" ht="25.5" customHeight="1">
      <c r="A22" s="515" t="s">
        <v>211</v>
      </c>
      <c r="B22" s="439">
        <v>1560</v>
      </c>
      <c r="C22" s="423">
        <v>100</v>
      </c>
      <c r="D22" s="423" t="s">
        <v>718</v>
      </c>
      <c r="E22" s="423" t="s">
        <v>719</v>
      </c>
      <c r="F22" s="515" t="s">
        <v>111</v>
      </c>
      <c r="G22" s="423" t="s">
        <v>720</v>
      </c>
      <c r="H22" s="524">
        <f>VLOOKUP(G22,CITROEN!F51:I63,4,0)</f>
        <v>5435000</v>
      </c>
      <c r="I22" s="525">
        <f>VLOOKUP(G22,CITROEN!F51:J63,5,0)</f>
        <v>400000</v>
      </c>
      <c r="J22" s="525">
        <f>H22-I22</f>
        <v>5035000</v>
      </c>
      <c r="K22" s="525">
        <f>J22-250000</f>
        <v>4785000</v>
      </c>
    </row>
    <row r="23" spans="1:12" s="526" customFormat="1" ht="25.5" customHeight="1">
      <c r="A23" s="519" t="s">
        <v>211</v>
      </c>
      <c r="B23" s="480">
        <v>1560</v>
      </c>
      <c r="C23" s="424">
        <v>100</v>
      </c>
      <c r="D23" s="424" t="s">
        <v>718</v>
      </c>
      <c r="E23" s="424" t="s">
        <v>719</v>
      </c>
      <c r="F23" s="519" t="s">
        <v>112</v>
      </c>
      <c r="G23" s="424" t="s">
        <v>721</v>
      </c>
      <c r="H23" s="520">
        <f>VLOOKUP(G23,CITROEN!F52:I66,4,0)</f>
        <v>6035000</v>
      </c>
      <c r="I23" s="521">
        <f>VLOOKUP(G23,CITROEN!F52:J66,5,0)</f>
        <v>450000</v>
      </c>
      <c r="J23" s="521">
        <f>H23-I23</f>
        <v>5585000</v>
      </c>
      <c r="K23" s="521">
        <f>J23-250000</f>
        <v>5335000</v>
      </c>
    </row>
    <row r="24" spans="1:12" ht="21.95" customHeight="1">
      <c r="A24" s="527"/>
      <c r="B24" s="528"/>
      <c r="C24" s="529"/>
      <c r="D24" s="529"/>
      <c r="E24" s="529"/>
      <c r="F24" s="527"/>
      <c r="G24" s="530"/>
      <c r="H24" s="531"/>
      <c r="I24" s="532"/>
      <c r="J24" s="400"/>
      <c r="K24" s="533"/>
    </row>
    <row r="25" spans="1:12" ht="18" customHeight="1">
      <c r="A25" s="400" t="s">
        <v>936</v>
      </c>
      <c r="B25" s="400"/>
      <c r="C25" s="481"/>
      <c r="D25" s="534"/>
      <c r="E25" s="534"/>
      <c r="F25" s="534"/>
      <c r="G25" s="534"/>
      <c r="H25" s="534"/>
      <c r="I25" s="534"/>
      <c r="J25" s="400"/>
      <c r="K25" s="400" t="s">
        <v>143</v>
      </c>
    </row>
    <row r="26" spans="1:12" ht="24.75" customHeight="1">
      <c r="A26" s="400" t="s">
        <v>722</v>
      </c>
      <c r="B26" s="400"/>
      <c r="C26" s="400"/>
      <c r="D26" s="534"/>
      <c r="E26" s="534"/>
      <c r="F26" s="1074"/>
      <c r="G26" s="1074"/>
      <c r="H26" s="1074"/>
      <c r="I26" s="1074"/>
      <c r="J26" s="400" t="s">
        <v>143</v>
      </c>
      <c r="K26" s="400"/>
      <c r="L26" s="402"/>
    </row>
    <row r="27" spans="1:12" ht="21.75">
      <c r="A27" s="411"/>
      <c r="B27" s="403"/>
      <c r="C27" s="403"/>
      <c r="D27" s="403"/>
      <c r="E27" s="403"/>
      <c r="F27" s="403"/>
      <c r="G27" s="403"/>
      <c r="H27" s="404"/>
      <c r="I27" s="403"/>
      <c r="J27" s="400"/>
      <c r="K27" s="400"/>
    </row>
    <row r="28" spans="1:12" ht="21.75">
      <c r="A28" s="404" t="s">
        <v>418</v>
      </c>
      <c r="B28" s="403"/>
      <c r="C28" s="403"/>
      <c r="D28" s="403"/>
      <c r="E28" s="403"/>
      <c r="F28" s="403"/>
      <c r="G28" s="403"/>
      <c r="H28" s="404"/>
      <c r="I28" s="403"/>
      <c r="J28" s="400" t="s">
        <v>143</v>
      </c>
      <c r="K28" s="400"/>
    </row>
    <row r="29" spans="1:12" ht="27" customHeight="1">
      <c r="A29" s="1147" t="s">
        <v>184</v>
      </c>
      <c r="B29" s="1147"/>
      <c r="C29" s="1147"/>
      <c r="D29" s="1147"/>
      <c r="E29" s="535"/>
      <c r="F29" s="1142" t="s">
        <v>723</v>
      </c>
      <c r="G29" s="1142"/>
      <c r="H29" s="1142"/>
      <c r="I29" s="1142"/>
      <c r="J29" s="400"/>
      <c r="K29" s="400"/>
    </row>
    <row r="30" spans="1:12" ht="27" customHeight="1">
      <c r="A30" s="1078"/>
      <c r="B30" s="1079"/>
      <c r="C30" s="1079"/>
      <c r="D30" s="1079"/>
      <c r="E30" s="536"/>
      <c r="F30" s="537"/>
      <c r="G30" s="538"/>
      <c r="H30" s="538"/>
      <c r="I30" s="538"/>
      <c r="J30" s="400"/>
      <c r="K30" s="400"/>
    </row>
    <row r="31" spans="1:12" ht="21.95" customHeight="1">
      <c r="A31" s="1070" t="s">
        <v>724</v>
      </c>
      <c r="B31" s="1080"/>
      <c r="C31" s="1080"/>
      <c r="D31" s="1080"/>
      <c r="E31" s="536"/>
      <c r="F31" s="1145" t="s">
        <v>939</v>
      </c>
      <c r="G31" s="1145"/>
      <c r="H31" s="1145"/>
      <c r="I31" s="1145"/>
      <c r="J31" s="400"/>
      <c r="K31" s="400"/>
    </row>
    <row r="32" spans="1:12" ht="21.95" customHeight="1">
      <c r="A32" s="1070" t="s">
        <v>725</v>
      </c>
      <c r="B32" s="1080"/>
      <c r="C32" s="1080"/>
      <c r="D32" s="1080"/>
      <c r="E32" s="536"/>
      <c r="F32" s="1145" t="s">
        <v>726</v>
      </c>
      <c r="G32" s="1145"/>
      <c r="H32" s="1145"/>
      <c r="I32" s="1145"/>
      <c r="J32" s="400"/>
      <c r="K32" s="400"/>
    </row>
    <row r="33" spans="1:11" ht="21.95" customHeight="1">
      <c r="A33" s="1143" t="s">
        <v>727</v>
      </c>
      <c r="B33" s="1144"/>
      <c r="C33" s="1144"/>
      <c r="D33" s="1144"/>
      <c r="E33" s="536"/>
      <c r="F33" s="1145" t="s">
        <v>728</v>
      </c>
      <c r="G33" s="1145"/>
      <c r="H33" s="1145"/>
      <c r="I33" s="1145"/>
      <c r="J33" s="400"/>
      <c r="K33" s="400"/>
    </row>
    <row r="34" spans="1:11" ht="21.95" customHeight="1">
      <c r="A34" s="1144"/>
      <c r="B34" s="1144"/>
      <c r="C34" s="1144"/>
      <c r="D34" s="1144"/>
      <c r="E34" s="536"/>
      <c r="F34" s="1145" t="s">
        <v>729</v>
      </c>
      <c r="G34" s="1145"/>
      <c r="H34" s="1145"/>
      <c r="I34" s="1145"/>
      <c r="J34" s="400"/>
      <c r="K34" s="400"/>
    </row>
    <row r="35" spans="1:11" ht="21.95" customHeight="1">
      <c r="A35" s="1070" t="s">
        <v>730</v>
      </c>
      <c r="B35" s="1080"/>
      <c r="C35" s="1080"/>
      <c r="D35" s="1080"/>
      <c r="E35" s="539"/>
      <c r="F35" s="1145" t="s">
        <v>731</v>
      </c>
      <c r="G35" s="1145"/>
      <c r="H35" s="1145"/>
      <c r="I35" s="1145"/>
      <c r="J35" s="400"/>
      <c r="K35" s="400"/>
    </row>
    <row r="36" spans="1:11" ht="21.95" customHeight="1">
      <c r="A36" s="1070" t="s">
        <v>732</v>
      </c>
      <c r="B36" s="1080"/>
      <c r="C36" s="1080"/>
      <c r="D36" s="1080"/>
      <c r="E36" s="539"/>
      <c r="F36" s="1145" t="s">
        <v>733</v>
      </c>
      <c r="G36" s="1145"/>
      <c r="H36" s="1145"/>
      <c r="I36" s="1145"/>
      <c r="J36" s="400"/>
      <c r="K36" s="400"/>
    </row>
    <row r="37" spans="1:11" ht="21.95" customHeight="1">
      <c r="A37" s="1070" t="s">
        <v>734</v>
      </c>
      <c r="B37" s="1080"/>
      <c r="C37" s="1080"/>
      <c r="D37" s="1080"/>
      <c r="E37" s="536"/>
      <c r="F37" s="1145" t="s">
        <v>735</v>
      </c>
      <c r="G37" s="1145"/>
      <c r="H37" s="1145"/>
      <c r="I37" s="1145"/>
      <c r="J37" s="400"/>
      <c r="K37" s="400"/>
    </row>
    <row r="38" spans="1:11" ht="21.95" customHeight="1">
      <c r="A38" s="1070" t="s">
        <v>736</v>
      </c>
      <c r="B38" s="1080"/>
      <c r="C38" s="1080"/>
      <c r="D38" s="1080"/>
      <c r="E38" s="540"/>
      <c r="F38" s="1145" t="s">
        <v>737</v>
      </c>
      <c r="G38" s="1145"/>
      <c r="H38" s="1145"/>
      <c r="I38" s="1145"/>
      <c r="J38" s="400"/>
      <c r="K38" s="400"/>
    </row>
    <row r="39" spans="1:11" ht="26.25" customHeight="1">
      <c r="A39" s="1070" t="s">
        <v>738</v>
      </c>
      <c r="B39" s="1080"/>
      <c r="C39" s="1080"/>
      <c r="D39" s="1080"/>
      <c r="E39" s="539"/>
      <c r="F39" s="538"/>
      <c r="G39" s="538"/>
      <c r="H39" s="538"/>
      <c r="I39" s="538"/>
      <c r="J39" s="400"/>
      <c r="K39" s="400"/>
    </row>
    <row r="40" spans="1:11" ht="24.75" customHeight="1">
      <c r="A40" s="1070" t="s">
        <v>739</v>
      </c>
      <c r="B40" s="1080"/>
      <c r="C40" s="1080"/>
      <c r="D40" s="1080"/>
      <c r="E40" s="541"/>
      <c r="F40" s="1146"/>
      <c r="G40" s="1146"/>
      <c r="H40" s="1146"/>
      <c r="I40" s="1146"/>
      <c r="J40" s="400"/>
      <c r="K40" s="400"/>
    </row>
    <row r="41" spans="1:11" ht="21.95" customHeight="1">
      <c r="A41" s="1070" t="s">
        <v>740</v>
      </c>
      <c r="B41" s="1080"/>
      <c r="C41" s="1080"/>
      <c r="D41" s="1080"/>
      <c r="E41" s="542"/>
      <c r="F41" s="542"/>
      <c r="G41" s="543"/>
      <c r="H41" s="543"/>
      <c r="I41" s="543"/>
      <c r="J41" s="400"/>
      <c r="K41" s="400"/>
    </row>
    <row r="42" spans="1:11" ht="21.95" customHeight="1">
      <c r="A42" s="1070" t="s">
        <v>741</v>
      </c>
      <c r="B42" s="1080"/>
      <c r="C42" s="1080"/>
      <c r="D42" s="1080"/>
      <c r="E42" s="539"/>
      <c r="F42" s="1080"/>
      <c r="G42" s="1080"/>
      <c r="H42" s="1080"/>
      <c r="I42" s="1080"/>
      <c r="J42" s="400"/>
      <c r="K42" s="400"/>
    </row>
    <row r="43" spans="1:11" ht="21.95" customHeight="1">
      <c r="A43" s="1070" t="s">
        <v>742</v>
      </c>
      <c r="B43" s="1080"/>
      <c r="C43" s="1080"/>
      <c r="D43" s="1080"/>
      <c r="E43" s="539"/>
      <c r="F43" s="1070"/>
      <c r="G43" s="1080"/>
      <c r="H43" s="1080"/>
      <c r="I43" s="1080"/>
      <c r="J43" s="400"/>
      <c r="K43" s="400"/>
    </row>
    <row r="44" spans="1:11" ht="21.95" customHeight="1">
      <c r="A44" s="1070" t="s">
        <v>743</v>
      </c>
      <c r="B44" s="1080"/>
      <c r="C44" s="1080"/>
      <c r="D44" s="1080"/>
      <c r="E44" s="539"/>
      <c r="F44" s="1080"/>
      <c r="G44" s="1080"/>
      <c r="H44" s="1080"/>
      <c r="I44" s="1080"/>
      <c r="J44" s="400"/>
      <c r="K44" s="400"/>
    </row>
    <row r="45" spans="1:11" ht="23.25" customHeight="1">
      <c r="A45" s="1070" t="s">
        <v>744</v>
      </c>
      <c r="B45" s="1080"/>
      <c r="C45" s="1080"/>
      <c r="D45" s="1080"/>
      <c r="E45" s="539"/>
      <c r="F45" s="1080"/>
      <c r="G45" s="1080"/>
      <c r="H45" s="1080"/>
      <c r="I45" s="1080"/>
      <c r="J45" s="400" t="s">
        <v>143</v>
      </c>
      <c r="K45" s="400"/>
    </row>
    <row r="46" spans="1:11" ht="21.95" customHeight="1">
      <c r="A46" s="1070" t="s">
        <v>745</v>
      </c>
      <c r="B46" s="1080"/>
      <c r="C46" s="1080"/>
      <c r="D46" s="1080"/>
      <c r="E46" s="544"/>
      <c r="F46" s="1082"/>
      <c r="G46" s="1082"/>
      <c r="H46" s="1082"/>
      <c r="I46" s="1082"/>
      <c r="J46" s="400"/>
      <c r="K46" s="400"/>
    </row>
    <row r="47" spans="1:11" ht="21.95" customHeight="1">
      <c r="A47" s="1079"/>
      <c r="B47" s="1079"/>
      <c r="C47" s="1079"/>
      <c r="D47" s="1079"/>
      <c r="E47" s="1083"/>
      <c r="F47" s="1083"/>
      <c r="G47" s="1083"/>
      <c r="H47" s="1083"/>
      <c r="I47" s="400"/>
      <c r="J47" s="400"/>
      <c r="K47" s="400"/>
    </row>
    <row r="48" spans="1:11" ht="21.95" customHeight="1">
      <c r="A48" s="1079"/>
      <c r="B48" s="1079"/>
      <c r="C48" s="1079"/>
      <c r="D48" s="1079"/>
      <c r="E48" s="1083"/>
      <c r="F48" s="1083"/>
      <c r="G48" s="1083"/>
      <c r="H48" s="1083"/>
      <c r="I48" s="400"/>
      <c r="J48" s="400"/>
      <c r="K48" s="400" t="s">
        <v>143</v>
      </c>
    </row>
    <row r="49" spans="1:11" ht="21.95" customHeight="1">
      <c r="A49" s="1079"/>
      <c r="B49" s="1079"/>
      <c r="C49" s="1079"/>
      <c r="D49" s="1079"/>
      <c r="E49" s="1083"/>
      <c r="F49" s="1083"/>
      <c r="G49" s="1083"/>
      <c r="H49" s="1083"/>
      <c r="I49" s="400"/>
      <c r="J49" s="400"/>
      <c r="K49" s="400"/>
    </row>
    <row r="50" spans="1:11" ht="25.5" customHeight="1">
      <c r="A50" s="1142" t="s">
        <v>746</v>
      </c>
      <c r="B50" s="1142"/>
      <c r="C50" s="1142"/>
      <c r="D50" s="1142"/>
      <c r="E50" s="1142"/>
      <c r="F50" s="1084"/>
      <c r="G50" s="1084"/>
      <c r="H50" s="1084"/>
      <c r="I50" s="1084"/>
      <c r="J50" s="400"/>
      <c r="K50" s="400" t="s">
        <v>143</v>
      </c>
    </row>
    <row r="51" spans="1:11" ht="25.5" customHeight="1">
      <c r="A51" s="1140"/>
      <c r="B51" s="1140"/>
      <c r="C51" s="1140"/>
      <c r="D51" s="1140"/>
      <c r="E51" s="1140"/>
      <c r="F51" s="400"/>
      <c r="G51" s="1148" t="s">
        <v>1032</v>
      </c>
      <c r="H51" s="1148"/>
      <c r="I51" s="1148"/>
      <c r="J51" s="1148"/>
      <c r="K51" s="1148"/>
    </row>
    <row r="52" spans="1:11" ht="21.95" customHeight="1">
      <c r="A52" s="1141" t="s">
        <v>747</v>
      </c>
      <c r="B52" s="1141"/>
      <c r="C52" s="1141"/>
      <c r="D52" s="1141"/>
      <c r="E52" s="1141"/>
      <c r="F52" s="400"/>
      <c r="G52" s="1148"/>
      <c r="H52" s="1148"/>
      <c r="I52" s="1148"/>
      <c r="J52" s="1148"/>
      <c r="K52" s="1148"/>
    </row>
    <row r="53" spans="1:11" ht="21.95" customHeight="1">
      <c r="A53" s="1141" t="s">
        <v>748</v>
      </c>
      <c r="B53" s="1141"/>
      <c r="C53" s="1141"/>
      <c r="D53" s="1141"/>
      <c r="E53" s="1141"/>
      <c r="F53" s="400"/>
      <c r="G53" s="1148"/>
      <c r="H53" s="1148"/>
      <c r="I53" s="1148"/>
      <c r="J53" s="1148"/>
      <c r="K53" s="1148"/>
    </row>
    <row r="54" spans="1:11" ht="21.95" customHeight="1">
      <c r="A54" s="1141" t="s">
        <v>749</v>
      </c>
      <c r="B54" s="1141"/>
      <c r="C54" s="1141"/>
      <c r="D54" s="1141"/>
      <c r="E54" s="1141"/>
      <c r="F54" s="400"/>
      <c r="G54" s="1148"/>
      <c r="H54" s="1148"/>
      <c r="I54" s="1148"/>
      <c r="J54" s="1148"/>
      <c r="K54" s="1148"/>
    </row>
    <row r="55" spans="1:11" ht="21.95" customHeight="1">
      <c r="A55" s="1141" t="s">
        <v>750</v>
      </c>
      <c r="B55" s="1141"/>
      <c r="C55" s="1141"/>
      <c r="D55" s="1141"/>
      <c r="E55" s="1141"/>
      <c r="F55" s="400"/>
      <c r="G55" s="1148"/>
      <c r="H55" s="1148"/>
      <c r="I55" s="1148"/>
      <c r="J55" s="1148"/>
      <c r="K55" s="1148"/>
    </row>
    <row r="56" spans="1:11" ht="20.25" customHeight="1">
      <c r="A56" s="1141" t="s">
        <v>751</v>
      </c>
      <c r="B56" s="1141"/>
      <c r="C56" s="1141"/>
      <c r="D56" s="1141"/>
      <c r="E56" s="1141"/>
      <c r="F56" s="400"/>
      <c r="G56" s="1148"/>
      <c r="H56" s="1148"/>
      <c r="I56" s="1148"/>
      <c r="J56" s="1148"/>
      <c r="K56" s="1148"/>
    </row>
    <row r="57" spans="1:11" ht="21.95" customHeight="1">
      <c r="A57" s="1141" t="s">
        <v>752</v>
      </c>
      <c r="B57" s="1141"/>
      <c r="C57" s="1141"/>
      <c r="D57" s="1141"/>
      <c r="E57" s="1141"/>
      <c r="F57" s="400"/>
      <c r="G57" s="1148"/>
      <c r="H57" s="1148"/>
      <c r="I57" s="1148"/>
      <c r="J57" s="1148"/>
      <c r="K57" s="1148"/>
    </row>
    <row r="58" spans="1:11" ht="21.95" customHeight="1">
      <c r="A58" s="1141" t="s">
        <v>753</v>
      </c>
      <c r="B58" s="1141"/>
      <c r="C58" s="1141"/>
      <c r="D58" s="1141"/>
      <c r="E58" s="1141"/>
      <c r="F58" s="400"/>
      <c r="G58" s="1148"/>
      <c r="H58" s="1148"/>
      <c r="I58" s="1148"/>
      <c r="J58" s="1148"/>
      <c r="K58" s="1148"/>
    </row>
    <row r="59" spans="1:11" ht="21.95" customHeight="1">
      <c r="A59" s="1141" t="s">
        <v>754</v>
      </c>
      <c r="B59" s="1141"/>
      <c r="C59" s="1141"/>
      <c r="D59" s="1141"/>
      <c r="E59" s="1141"/>
      <c r="F59" s="400"/>
      <c r="G59" s="1148"/>
      <c r="H59" s="1148"/>
      <c r="I59" s="1148"/>
      <c r="J59" s="1148"/>
      <c r="K59" s="1148"/>
    </row>
    <row r="60" spans="1:11" ht="21.95" customHeight="1">
      <c r="A60" s="1141" t="s">
        <v>755</v>
      </c>
      <c r="B60" s="1141"/>
      <c r="C60" s="1141"/>
      <c r="D60" s="1141"/>
      <c r="E60" s="1141"/>
      <c r="F60" s="400"/>
      <c r="G60" s="1148"/>
      <c r="H60" s="1148"/>
      <c r="I60" s="1148"/>
      <c r="J60" s="1148"/>
      <c r="K60" s="1148"/>
    </row>
    <row r="61" spans="1:11" ht="21.95" customHeight="1">
      <c r="A61" s="1140"/>
      <c r="B61" s="1140"/>
      <c r="C61" s="1140"/>
      <c r="D61" s="1140"/>
      <c r="E61" s="1140"/>
      <c r="F61" s="400"/>
      <c r="G61" s="1148"/>
      <c r="H61" s="1148"/>
      <c r="I61" s="1148"/>
      <c r="J61" s="1148"/>
      <c r="K61" s="1148"/>
    </row>
    <row r="62" spans="1:11" ht="26.25" customHeight="1">
      <c r="A62" s="1139"/>
      <c r="B62" s="1139"/>
      <c r="C62" s="1139"/>
      <c r="D62" s="1139"/>
      <c r="E62" s="400"/>
      <c r="F62" s="400"/>
      <c r="G62" s="400"/>
      <c r="H62" s="400"/>
      <c r="I62" s="400"/>
      <c r="J62" s="400"/>
      <c r="K62" s="400"/>
    </row>
    <row r="63" spans="1:11" ht="21.95" customHeight="1">
      <c r="A63" s="1083"/>
      <c r="B63" s="1083"/>
      <c r="C63" s="1083"/>
      <c r="D63" s="1083"/>
      <c r="E63" s="400"/>
      <c r="F63" s="400"/>
      <c r="G63" s="400"/>
      <c r="H63" s="400"/>
      <c r="I63" s="400"/>
      <c r="J63" s="400"/>
      <c r="K63" s="400"/>
    </row>
    <row r="64" spans="1:11" ht="21.95" customHeight="1">
      <c r="A64" s="1070"/>
      <c r="B64" s="1080"/>
      <c r="C64" s="1080"/>
      <c r="D64" s="1080"/>
      <c r="E64" s="400"/>
      <c r="F64" s="400"/>
      <c r="G64" s="400"/>
      <c r="H64" s="400"/>
      <c r="I64" s="400"/>
      <c r="J64" s="400"/>
      <c r="K64" s="400"/>
    </row>
    <row r="65" spans="1:11" ht="21.95" customHeight="1">
      <c r="A65" s="1082"/>
      <c r="B65" s="1082"/>
      <c r="C65" s="1082"/>
      <c r="D65" s="1082"/>
      <c r="E65" s="400"/>
      <c r="F65" s="400"/>
      <c r="G65" s="400"/>
      <c r="H65" s="400"/>
      <c r="I65" s="400"/>
      <c r="J65" s="400"/>
      <c r="K65" s="400"/>
    </row>
    <row r="66" spans="1:11" ht="21.75">
      <c r="A66" s="403"/>
      <c r="B66" s="403"/>
      <c r="C66" s="403"/>
      <c r="D66" s="403"/>
      <c r="E66" s="400"/>
      <c r="F66" s="400"/>
      <c r="G66" s="400"/>
      <c r="H66" s="401"/>
      <c r="I66" s="400"/>
      <c r="J66" s="400"/>
      <c r="K66" s="400"/>
    </row>
    <row r="67" spans="1:11" ht="20.25" customHeight="1">
      <c r="A67" s="1136"/>
      <c r="B67" s="1136"/>
      <c r="C67" s="1136"/>
      <c r="D67" s="1136"/>
      <c r="E67" s="1136"/>
      <c r="F67" s="1136"/>
      <c r="G67" s="1136"/>
      <c r="H67" s="1136"/>
      <c r="I67" s="1136"/>
      <c r="J67" s="1136"/>
      <c r="K67" s="400"/>
    </row>
    <row r="68" spans="1:11" ht="37.5" customHeight="1">
      <c r="A68" s="1137" t="str">
        <f>CITROEN!A167</f>
        <v>A feltüntetett árak tartalmazzák a 27%-os ÁFA-t és a regisztrációs adót. Az árak és a kedvezmények 2017. október 3-tól visszavonásig érvényesek. A C Automobil Import Kft. minden változtatás jogát fenntartja.</v>
      </c>
      <c r="B68" s="1137"/>
      <c r="C68" s="1137"/>
      <c r="D68" s="1137"/>
      <c r="E68" s="1137"/>
      <c r="F68" s="1137"/>
      <c r="G68" s="1137"/>
      <c r="H68" s="1137"/>
      <c r="I68" s="1137"/>
      <c r="J68" s="1137"/>
      <c r="K68" s="1137"/>
    </row>
    <row r="69" spans="1:11" ht="55.5" customHeight="1">
      <c r="A69" s="1138" t="s">
        <v>1031</v>
      </c>
      <c r="B69" s="1138"/>
      <c r="C69" s="1138"/>
      <c r="D69" s="1138"/>
      <c r="E69" s="1138"/>
      <c r="F69" s="1138"/>
      <c r="G69" s="1138"/>
      <c r="H69" s="1138"/>
      <c r="I69" s="1138"/>
      <c r="J69" s="1138"/>
      <c r="K69" s="400"/>
    </row>
  </sheetData>
  <mergeCells count="73">
    <mergeCell ref="G51:K61"/>
    <mergeCell ref="A1:D1"/>
    <mergeCell ref="A30:D30"/>
    <mergeCell ref="F1:I4"/>
    <mergeCell ref="A5:A6"/>
    <mergeCell ref="B5:B6"/>
    <mergeCell ref="C5:C6"/>
    <mergeCell ref="D5:D6"/>
    <mergeCell ref="E5:E6"/>
    <mergeCell ref="F5:F6"/>
    <mergeCell ref="G5:G6"/>
    <mergeCell ref="H5:H6"/>
    <mergeCell ref="I5:I6"/>
    <mergeCell ref="J5:J6"/>
    <mergeCell ref="K5:K6"/>
    <mergeCell ref="F26:I26"/>
    <mergeCell ref="A29:D29"/>
    <mergeCell ref="F29:I29"/>
    <mergeCell ref="A31:D31"/>
    <mergeCell ref="F31:I31"/>
    <mergeCell ref="A32:D32"/>
    <mergeCell ref="F32:I32"/>
    <mergeCell ref="A33:D34"/>
    <mergeCell ref="F33:I33"/>
    <mergeCell ref="F34:I34"/>
    <mergeCell ref="A41:D41"/>
    <mergeCell ref="A35:D35"/>
    <mergeCell ref="F35:I35"/>
    <mergeCell ref="A36:D36"/>
    <mergeCell ref="F36:I36"/>
    <mergeCell ref="A37:D37"/>
    <mergeCell ref="F37:I37"/>
    <mergeCell ref="A38:D38"/>
    <mergeCell ref="F38:I38"/>
    <mergeCell ref="A39:D39"/>
    <mergeCell ref="A40:D40"/>
    <mergeCell ref="F40:I40"/>
    <mergeCell ref="A42:D42"/>
    <mergeCell ref="F42:I42"/>
    <mergeCell ref="A43:D43"/>
    <mergeCell ref="F43:I43"/>
    <mergeCell ref="A44:D44"/>
    <mergeCell ref="F44:I44"/>
    <mergeCell ref="A45:D45"/>
    <mergeCell ref="F45:I45"/>
    <mergeCell ref="A46:D46"/>
    <mergeCell ref="F46:I46"/>
    <mergeCell ref="A47:D47"/>
    <mergeCell ref="E47:H47"/>
    <mergeCell ref="A48:D48"/>
    <mergeCell ref="E48:H48"/>
    <mergeCell ref="A49:D49"/>
    <mergeCell ref="E49:H49"/>
    <mergeCell ref="A50:E50"/>
    <mergeCell ref="F50:I50"/>
    <mergeCell ref="A62:D62"/>
    <mergeCell ref="A51:E51"/>
    <mergeCell ref="A52:E52"/>
    <mergeCell ref="A53:E53"/>
    <mergeCell ref="A54:E54"/>
    <mergeCell ref="A55:E55"/>
    <mergeCell ref="A56:E56"/>
    <mergeCell ref="A57:E57"/>
    <mergeCell ref="A58:E58"/>
    <mergeCell ref="A59:E59"/>
    <mergeCell ref="A60:E60"/>
    <mergeCell ref="A61:E61"/>
    <mergeCell ref="A67:J67"/>
    <mergeCell ref="A68:K68"/>
    <mergeCell ref="A69:J69"/>
    <mergeCell ref="A63:D63"/>
    <mergeCell ref="A64:D64"/>
    <mergeCell ref="A65:D65"/>
  </mergeCells>
  <printOptions horizontalCentered="1"/>
  <pageMargins left="0" right="0" top="0.15748031496062992" bottom="0.15748031496062992" header="0.31496062992125984" footer="0.31496062992125984"/>
  <pageSetup paperSize="9" scale="41"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J96"/>
  <sheetViews>
    <sheetView view="pageBreakPreview" zoomScale="70" zoomScaleNormal="100" zoomScaleSheetLayoutView="70" workbookViewId="0">
      <selection activeCell="O9" sqref="O9"/>
    </sheetView>
  </sheetViews>
  <sheetFormatPr defaultRowHeight="19.5"/>
  <cols>
    <col min="1" max="1" width="36.140625" style="412" customWidth="1"/>
    <col min="2" max="2" width="28.140625" style="412" customWidth="1"/>
    <col min="3" max="3" width="76.42578125" style="412" customWidth="1"/>
    <col min="4" max="4" width="13.28515625" style="477" customWidth="1"/>
    <col min="5" max="7" width="23" style="412" customWidth="1"/>
    <col min="8" max="256" width="9.140625" style="412"/>
    <col min="257" max="257" width="35.28515625" style="412" customWidth="1"/>
    <col min="258" max="258" width="28.140625" style="412" customWidth="1"/>
    <col min="259" max="259" width="76.42578125" style="412" customWidth="1"/>
    <col min="260" max="260" width="13.28515625" style="412" customWidth="1"/>
    <col min="261" max="263" width="23" style="412" customWidth="1"/>
    <col min="264" max="512" width="9.140625" style="412"/>
    <col min="513" max="513" width="35.28515625" style="412" customWidth="1"/>
    <col min="514" max="514" width="28.140625" style="412" customWidth="1"/>
    <col min="515" max="515" width="76.42578125" style="412" customWidth="1"/>
    <col min="516" max="516" width="13.28515625" style="412" customWidth="1"/>
    <col min="517" max="519" width="23" style="412" customWidth="1"/>
    <col min="520" max="768" width="9.140625" style="412"/>
    <col min="769" max="769" width="35.28515625" style="412" customWidth="1"/>
    <col min="770" max="770" width="28.140625" style="412" customWidth="1"/>
    <col min="771" max="771" width="76.42578125" style="412" customWidth="1"/>
    <col min="772" max="772" width="13.28515625" style="412" customWidth="1"/>
    <col min="773" max="775" width="23" style="412" customWidth="1"/>
    <col min="776" max="1024" width="9.140625" style="412"/>
    <col min="1025" max="1025" width="35.28515625" style="412" customWidth="1"/>
    <col min="1026" max="1026" width="28.140625" style="412" customWidth="1"/>
    <col min="1027" max="1027" width="76.42578125" style="412" customWidth="1"/>
    <col min="1028" max="1028" width="13.28515625" style="412" customWidth="1"/>
    <col min="1029" max="1031" width="23" style="412" customWidth="1"/>
    <col min="1032" max="1280" width="9.140625" style="412"/>
    <col min="1281" max="1281" width="35.28515625" style="412" customWidth="1"/>
    <col min="1282" max="1282" width="28.140625" style="412" customWidth="1"/>
    <col min="1283" max="1283" width="76.42578125" style="412" customWidth="1"/>
    <col min="1284" max="1284" width="13.28515625" style="412" customWidth="1"/>
    <col min="1285" max="1287" width="23" style="412" customWidth="1"/>
    <col min="1288" max="1536" width="9.140625" style="412"/>
    <col min="1537" max="1537" width="35.28515625" style="412" customWidth="1"/>
    <col min="1538" max="1538" width="28.140625" style="412" customWidth="1"/>
    <col min="1539" max="1539" width="76.42578125" style="412" customWidth="1"/>
    <col min="1540" max="1540" width="13.28515625" style="412" customWidth="1"/>
    <col min="1541" max="1543" width="23" style="412" customWidth="1"/>
    <col min="1544" max="1792" width="9.140625" style="412"/>
    <col min="1793" max="1793" width="35.28515625" style="412" customWidth="1"/>
    <col min="1794" max="1794" width="28.140625" style="412" customWidth="1"/>
    <col min="1795" max="1795" width="76.42578125" style="412" customWidth="1"/>
    <col min="1796" max="1796" width="13.28515625" style="412" customWidth="1"/>
    <col min="1797" max="1799" width="23" style="412" customWidth="1"/>
    <col min="1800" max="2048" width="9.140625" style="412"/>
    <col min="2049" max="2049" width="35.28515625" style="412" customWidth="1"/>
    <col min="2050" max="2050" width="28.140625" style="412" customWidth="1"/>
    <col min="2051" max="2051" width="76.42578125" style="412" customWidth="1"/>
    <col min="2052" max="2052" width="13.28515625" style="412" customWidth="1"/>
    <col min="2053" max="2055" width="23" style="412" customWidth="1"/>
    <col min="2056" max="2304" width="9.140625" style="412"/>
    <col min="2305" max="2305" width="35.28515625" style="412" customWidth="1"/>
    <col min="2306" max="2306" width="28.140625" style="412" customWidth="1"/>
    <col min="2307" max="2307" width="76.42578125" style="412" customWidth="1"/>
    <col min="2308" max="2308" width="13.28515625" style="412" customWidth="1"/>
    <col min="2309" max="2311" width="23" style="412" customWidth="1"/>
    <col min="2312" max="2560" width="9.140625" style="412"/>
    <col min="2561" max="2561" width="35.28515625" style="412" customWidth="1"/>
    <col min="2562" max="2562" width="28.140625" style="412" customWidth="1"/>
    <col min="2563" max="2563" width="76.42578125" style="412" customWidth="1"/>
    <col min="2564" max="2564" width="13.28515625" style="412" customWidth="1"/>
    <col min="2565" max="2567" width="23" style="412" customWidth="1"/>
    <col min="2568" max="2816" width="9.140625" style="412"/>
    <col min="2817" max="2817" width="35.28515625" style="412" customWidth="1"/>
    <col min="2818" max="2818" width="28.140625" style="412" customWidth="1"/>
    <col min="2819" max="2819" width="76.42578125" style="412" customWidth="1"/>
    <col min="2820" max="2820" width="13.28515625" style="412" customWidth="1"/>
    <col min="2821" max="2823" width="23" style="412" customWidth="1"/>
    <col min="2824" max="3072" width="9.140625" style="412"/>
    <col min="3073" max="3073" width="35.28515625" style="412" customWidth="1"/>
    <col min="3074" max="3074" width="28.140625" style="412" customWidth="1"/>
    <col min="3075" max="3075" width="76.42578125" style="412" customWidth="1"/>
    <col min="3076" max="3076" width="13.28515625" style="412" customWidth="1"/>
    <col min="3077" max="3079" width="23" style="412" customWidth="1"/>
    <col min="3080" max="3328" width="9.140625" style="412"/>
    <col min="3329" max="3329" width="35.28515625" style="412" customWidth="1"/>
    <col min="3330" max="3330" width="28.140625" style="412" customWidth="1"/>
    <col min="3331" max="3331" width="76.42578125" style="412" customWidth="1"/>
    <col min="3332" max="3332" width="13.28515625" style="412" customWidth="1"/>
    <col min="3333" max="3335" width="23" style="412" customWidth="1"/>
    <col min="3336" max="3584" width="9.140625" style="412"/>
    <col min="3585" max="3585" width="35.28515625" style="412" customWidth="1"/>
    <col min="3586" max="3586" width="28.140625" style="412" customWidth="1"/>
    <col min="3587" max="3587" width="76.42578125" style="412" customWidth="1"/>
    <col min="3588" max="3588" width="13.28515625" style="412" customWidth="1"/>
    <col min="3589" max="3591" width="23" style="412" customWidth="1"/>
    <col min="3592" max="3840" width="9.140625" style="412"/>
    <col min="3841" max="3841" width="35.28515625" style="412" customWidth="1"/>
    <col min="3842" max="3842" width="28.140625" style="412" customWidth="1"/>
    <col min="3843" max="3843" width="76.42578125" style="412" customWidth="1"/>
    <col min="3844" max="3844" width="13.28515625" style="412" customWidth="1"/>
    <col min="3845" max="3847" width="23" style="412" customWidth="1"/>
    <col min="3848" max="4096" width="9.140625" style="412"/>
    <col min="4097" max="4097" width="35.28515625" style="412" customWidth="1"/>
    <col min="4098" max="4098" width="28.140625" style="412" customWidth="1"/>
    <col min="4099" max="4099" width="76.42578125" style="412" customWidth="1"/>
    <col min="4100" max="4100" width="13.28515625" style="412" customWidth="1"/>
    <col min="4101" max="4103" width="23" style="412" customWidth="1"/>
    <col min="4104" max="4352" width="9.140625" style="412"/>
    <col min="4353" max="4353" width="35.28515625" style="412" customWidth="1"/>
    <col min="4354" max="4354" width="28.140625" style="412" customWidth="1"/>
    <col min="4355" max="4355" width="76.42578125" style="412" customWidth="1"/>
    <col min="4356" max="4356" width="13.28515625" style="412" customWidth="1"/>
    <col min="4357" max="4359" width="23" style="412" customWidth="1"/>
    <col min="4360" max="4608" width="9.140625" style="412"/>
    <col min="4609" max="4609" width="35.28515625" style="412" customWidth="1"/>
    <col min="4610" max="4610" width="28.140625" style="412" customWidth="1"/>
    <col min="4611" max="4611" width="76.42578125" style="412" customWidth="1"/>
    <col min="4612" max="4612" width="13.28515625" style="412" customWidth="1"/>
    <col min="4613" max="4615" width="23" style="412" customWidth="1"/>
    <col min="4616" max="4864" width="9.140625" style="412"/>
    <col min="4865" max="4865" width="35.28515625" style="412" customWidth="1"/>
    <col min="4866" max="4866" width="28.140625" style="412" customWidth="1"/>
    <col min="4867" max="4867" width="76.42578125" style="412" customWidth="1"/>
    <col min="4868" max="4868" width="13.28515625" style="412" customWidth="1"/>
    <col min="4869" max="4871" width="23" style="412" customWidth="1"/>
    <col min="4872" max="5120" width="9.140625" style="412"/>
    <col min="5121" max="5121" width="35.28515625" style="412" customWidth="1"/>
    <col min="5122" max="5122" width="28.140625" style="412" customWidth="1"/>
    <col min="5123" max="5123" width="76.42578125" style="412" customWidth="1"/>
    <col min="5124" max="5124" width="13.28515625" style="412" customWidth="1"/>
    <col min="5125" max="5127" width="23" style="412" customWidth="1"/>
    <col min="5128" max="5376" width="9.140625" style="412"/>
    <col min="5377" max="5377" width="35.28515625" style="412" customWidth="1"/>
    <col min="5378" max="5378" width="28.140625" style="412" customWidth="1"/>
    <col min="5379" max="5379" width="76.42578125" style="412" customWidth="1"/>
    <col min="5380" max="5380" width="13.28515625" style="412" customWidth="1"/>
    <col min="5381" max="5383" width="23" style="412" customWidth="1"/>
    <col min="5384" max="5632" width="9.140625" style="412"/>
    <col min="5633" max="5633" width="35.28515625" style="412" customWidth="1"/>
    <col min="5634" max="5634" width="28.140625" style="412" customWidth="1"/>
    <col min="5635" max="5635" width="76.42578125" style="412" customWidth="1"/>
    <col min="5636" max="5636" width="13.28515625" style="412" customWidth="1"/>
    <col min="5637" max="5639" width="23" style="412" customWidth="1"/>
    <col min="5640" max="5888" width="9.140625" style="412"/>
    <col min="5889" max="5889" width="35.28515625" style="412" customWidth="1"/>
    <col min="5890" max="5890" width="28.140625" style="412" customWidth="1"/>
    <col min="5891" max="5891" width="76.42578125" style="412" customWidth="1"/>
    <col min="5892" max="5892" width="13.28515625" style="412" customWidth="1"/>
    <col min="5893" max="5895" width="23" style="412" customWidth="1"/>
    <col min="5896" max="6144" width="9.140625" style="412"/>
    <col min="6145" max="6145" width="35.28515625" style="412" customWidth="1"/>
    <col min="6146" max="6146" width="28.140625" style="412" customWidth="1"/>
    <col min="6147" max="6147" width="76.42578125" style="412" customWidth="1"/>
    <col min="6148" max="6148" width="13.28515625" style="412" customWidth="1"/>
    <col min="6149" max="6151" width="23" style="412" customWidth="1"/>
    <col min="6152" max="6400" width="9.140625" style="412"/>
    <col min="6401" max="6401" width="35.28515625" style="412" customWidth="1"/>
    <col min="6402" max="6402" width="28.140625" style="412" customWidth="1"/>
    <col min="6403" max="6403" width="76.42578125" style="412" customWidth="1"/>
    <col min="6404" max="6404" width="13.28515625" style="412" customWidth="1"/>
    <col min="6405" max="6407" width="23" style="412" customWidth="1"/>
    <col min="6408" max="6656" width="9.140625" style="412"/>
    <col min="6657" max="6657" width="35.28515625" style="412" customWidth="1"/>
    <col min="6658" max="6658" width="28.140625" style="412" customWidth="1"/>
    <col min="6659" max="6659" width="76.42578125" style="412" customWidth="1"/>
    <col min="6660" max="6660" width="13.28515625" style="412" customWidth="1"/>
    <col min="6661" max="6663" width="23" style="412" customWidth="1"/>
    <col min="6664" max="6912" width="9.140625" style="412"/>
    <col min="6913" max="6913" width="35.28515625" style="412" customWidth="1"/>
    <col min="6914" max="6914" width="28.140625" style="412" customWidth="1"/>
    <col min="6915" max="6915" width="76.42578125" style="412" customWidth="1"/>
    <col min="6916" max="6916" width="13.28515625" style="412" customWidth="1"/>
    <col min="6917" max="6919" width="23" style="412" customWidth="1"/>
    <col min="6920" max="7168" width="9.140625" style="412"/>
    <col min="7169" max="7169" width="35.28515625" style="412" customWidth="1"/>
    <col min="7170" max="7170" width="28.140625" style="412" customWidth="1"/>
    <col min="7171" max="7171" width="76.42578125" style="412" customWidth="1"/>
    <col min="7172" max="7172" width="13.28515625" style="412" customWidth="1"/>
    <col min="7173" max="7175" width="23" style="412" customWidth="1"/>
    <col min="7176" max="7424" width="9.140625" style="412"/>
    <col min="7425" max="7425" width="35.28515625" style="412" customWidth="1"/>
    <col min="7426" max="7426" width="28.140625" style="412" customWidth="1"/>
    <col min="7427" max="7427" width="76.42578125" style="412" customWidth="1"/>
    <col min="7428" max="7428" width="13.28515625" style="412" customWidth="1"/>
    <col min="7429" max="7431" width="23" style="412" customWidth="1"/>
    <col min="7432" max="7680" width="9.140625" style="412"/>
    <col min="7681" max="7681" width="35.28515625" style="412" customWidth="1"/>
    <col min="7682" max="7682" width="28.140625" style="412" customWidth="1"/>
    <col min="7683" max="7683" width="76.42578125" style="412" customWidth="1"/>
    <col min="7684" max="7684" width="13.28515625" style="412" customWidth="1"/>
    <col min="7685" max="7687" width="23" style="412" customWidth="1"/>
    <col min="7688" max="7936" width="9.140625" style="412"/>
    <col min="7937" max="7937" width="35.28515625" style="412" customWidth="1"/>
    <col min="7938" max="7938" width="28.140625" style="412" customWidth="1"/>
    <col min="7939" max="7939" width="76.42578125" style="412" customWidth="1"/>
    <col min="7940" max="7940" width="13.28515625" style="412" customWidth="1"/>
    <col min="7941" max="7943" width="23" style="412" customWidth="1"/>
    <col min="7944" max="8192" width="9.140625" style="412"/>
    <col min="8193" max="8193" width="35.28515625" style="412" customWidth="1"/>
    <col min="8194" max="8194" width="28.140625" style="412" customWidth="1"/>
    <col min="8195" max="8195" width="76.42578125" style="412" customWidth="1"/>
    <col min="8196" max="8196" width="13.28515625" style="412" customWidth="1"/>
    <col min="8197" max="8199" width="23" style="412" customWidth="1"/>
    <col min="8200" max="8448" width="9.140625" style="412"/>
    <col min="8449" max="8449" width="35.28515625" style="412" customWidth="1"/>
    <col min="8450" max="8450" width="28.140625" style="412" customWidth="1"/>
    <col min="8451" max="8451" width="76.42578125" style="412" customWidth="1"/>
    <col min="8452" max="8452" width="13.28515625" style="412" customWidth="1"/>
    <col min="8453" max="8455" width="23" style="412" customWidth="1"/>
    <col min="8456" max="8704" width="9.140625" style="412"/>
    <col min="8705" max="8705" width="35.28515625" style="412" customWidth="1"/>
    <col min="8706" max="8706" width="28.140625" style="412" customWidth="1"/>
    <col min="8707" max="8707" width="76.42578125" style="412" customWidth="1"/>
    <col min="8708" max="8708" width="13.28515625" style="412" customWidth="1"/>
    <col min="8709" max="8711" width="23" style="412" customWidth="1"/>
    <col min="8712" max="8960" width="9.140625" style="412"/>
    <col min="8961" max="8961" width="35.28515625" style="412" customWidth="1"/>
    <col min="8962" max="8962" width="28.140625" style="412" customWidth="1"/>
    <col min="8963" max="8963" width="76.42578125" style="412" customWidth="1"/>
    <col min="8964" max="8964" width="13.28515625" style="412" customWidth="1"/>
    <col min="8965" max="8967" width="23" style="412" customWidth="1"/>
    <col min="8968" max="9216" width="9.140625" style="412"/>
    <col min="9217" max="9217" width="35.28515625" style="412" customWidth="1"/>
    <col min="9218" max="9218" width="28.140625" style="412" customWidth="1"/>
    <col min="9219" max="9219" width="76.42578125" style="412" customWidth="1"/>
    <col min="9220" max="9220" width="13.28515625" style="412" customWidth="1"/>
    <col min="9221" max="9223" width="23" style="412" customWidth="1"/>
    <col min="9224" max="9472" width="9.140625" style="412"/>
    <col min="9473" max="9473" width="35.28515625" style="412" customWidth="1"/>
    <col min="9474" max="9474" width="28.140625" style="412" customWidth="1"/>
    <col min="9475" max="9475" width="76.42578125" style="412" customWidth="1"/>
    <col min="9476" max="9476" width="13.28515625" style="412" customWidth="1"/>
    <col min="9477" max="9479" width="23" style="412" customWidth="1"/>
    <col min="9480" max="9728" width="9.140625" style="412"/>
    <col min="9729" max="9729" width="35.28515625" style="412" customWidth="1"/>
    <col min="9730" max="9730" width="28.140625" style="412" customWidth="1"/>
    <col min="9731" max="9731" width="76.42578125" style="412" customWidth="1"/>
    <col min="9732" max="9732" width="13.28515625" style="412" customWidth="1"/>
    <col min="9733" max="9735" width="23" style="412" customWidth="1"/>
    <col min="9736" max="9984" width="9.140625" style="412"/>
    <col min="9985" max="9985" width="35.28515625" style="412" customWidth="1"/>
    <col min="9986" max="9986" width="28.140625" style="412" customWidth="1"/>
    <col min="9987" max="9987" width="76.42578125" style="412" customWidth="1"/>
    <col min="9988" max="9988" width="13.28515625" style="412" customWidth="1"/>
    <col min="9989" max="9991" width="23" style="412" customWidth="1"/>
    <col min="9992" max="10240" width="9.140625" style="412"/>
    <col min="10241" max="10241" width="35.28515625" style="412" customWidth="1"/>
    <col min="10242" max="10242" width="28.140625" style="412" customWidth="1"/>
    <col min="10243" max="10243" width="76.42578125" style="412" customWidth="1"/>
    <col min="10244" max="10244" width="13.28515625" style="412" customWidth="1"/>
    <col min="10245" max="10247" width="23" style="412" customWidth="1"/>
    <col min="10248" max="10496" width="9.140625" style="412"/>
    <col min="10497" max="10497" width="35.28515625" style="412" customWidth="1"/>
    <col min="10498" max="10498" width="28.140625" style="412" customWidth="1"/>
    <col min="10499" max="10499" width="76.42578125" style="412" customWidth="1"/>
    <col min="10500" max="10500" width="13.28515625" style="412" customWidth="1"/>
    <col min="10501" max="10503" width="23" style="412" customWidth="1"/>
    <col min="10504" max="10752" width="9.140625" style="412"/>
    <col min="10753" max="10753" width="35.28515625" style="412" customWidth="1"/>
    <col min="10754" max="10754" width="28.140625" style="412" customWidth="1"/>
    <col min="10755" max="10755" width="76.42578125" style="412" customWidth="1"/>
    <col min="10756" max="10756" width="13.28515625" style="412" customWidth="1"/>
    <col min="10757" max="10759" width="23" style="412" customWidth="1"/>
    <col min="10760" max="11008" width="9.140625" style="412"/>
    <col min="11009" max="11009" width="35.28515625" style="412" customWidth="1"/>
    <col min="11010" max="11010" width="28.140625" style="412" customWidth="1"/>
    <col min="11011" max="11011" width="76.42578125" style="412" customWidth="1"/>
    <col min="11012" max="11012" width="13.28515625" style="412" customWidth="1"/>
    <col min="11013" max="11015" width="23" style="412" customWidth="1"/>
    <col min="11016" max="11264" width="9.140625" style="412"/>
    <col min="11265" max="11265" width="35.28515625" style="412" customWidth="1"/>
    <col min="11266" max="11266" width="28.140625" style="412" customWidth="1"/>
    <col min="11267" max="11267" width="76.42578125" style="412" customWidth="1"/>
    <col min="11268" max="11268" width="13.28515625" style="412" customWidth="1"/>
    <col min="11269" max="11271" width="23" style="412" customWidth="1"/>
    <col min="11272" max="11520" width="9.140625" style="412"/>
    <col min="11521" max="11521" width="35.28515625" style="412" customWidth="1"/>
    <col min="11522" max="11522" width="28.140625" style="412" customWidth="1"/>
    <col min="11523" max="11523" width="76.42578125" style="412" customWidth="1"/>
    <col min="11524" max="11524" width="13.28515625" style="412" customWidth="1"/>
    <col min="11525" max="11527" width="23" style="412" customWidth="1"/>
    <col min="11528" max="11776" width="9.140625" style="412"/>
    <col min="11777" max="11777" width="35.28515625" style="412" customWidth="1"/>
    <col min="11778" max="11778" width="28.140625" style="412" customWidth="1"/>
    <col min="11779" max="11779" width="76.42578125" style="412" customWidth="1"/>
    <col min="11780" max="11780" width="13.28515625" style="412" customWidth="1"/>
    <col min="11781" max="11783" width="23" style="412" customWidth="1"/>
    <col min="11784" max="12032" width="9.140625" style="412"/>
    <col min="12033" max="12033" width="35.28515625" style="412" customWidth="1"/>
    <col min="12034" max="12034" width="28.140625" style="412" customWidth="1"/>
    <col min="12035" max="12035" width="76.42578125" style="412" customWidth="1"/>
    <col min="12036" max="12036" width="13.28515625" style="412" customWidth="1"/>
    <col min="12037" max="12039" width="23" style="412" customWidth="1"/>
    <col min="12040" max="12288" width="9.140625" style="412"/>
    <col min="12289" max="12289" width="35.28515625" style="412" customWidth="1"/>
    <col min="12290" max="12290" width="28.140625" style="412" customWidth="1"/>
    <col min="12291" max="12291" width="76.42578125" style="412" customWidth="1"/>
    <col min="12292" max="12292" width="13.28515625" style="412" customWidth="1"/>
    <col min="12293" max="12295" width="23" style="412" customWidth="1"/>
    <col min="12296" max="12544" width="9.140625" style="412"/>
    <col min="12545" max="12545" width="35.28515625" style="412" customWidth="1"/>
    <col min="12546" max="12546" width="28.140625" style="412" customWidth="1"/>
    <col min="12547" max="12547" width="76.42578125" style="412" customWidth="1"/>
    <col min="12548" max="12548" width="13.28515625" style="412" customWidth="1"/>
    <col min="12549" max="12551" width="23" style="412" customWidth="1"/>
    <col min="12552" max="12800" width="9.140625" style="412"/>
    <col min="12801" max="12801" width="35.28515625" style="412" customWidth="1"/>
    <col min="12802" max="12802" width="28.140625" style="412" customWidth="1"/>
    <col min="12803" max="12803" width="76.42578125" style="412" customWidth="1"/>
    <col min="12804" max="12804" width="13.28515625" style="412" customWidth="1"/>
    <col min="12805" max="12807" width="23" style="412" customWidth="1"/>
    <col min="12808" max="13056" width="9.140625" style="412"/>
    <col min="13057" max="13057" width="35.28515625" style="412" customWidth="1"/>
    <col min="13058" max="13058" width="28.140625" style="412" customWidth="1"/>
    <col min="13059" max="13059" width="76.42578125" style="412" customWidth="1"/>
    <col min="13060" max="13060" width="13.28515625" style="412" customWidth="1"/>
    <col min="13061" max="13063" width="23" style="412" customWidth="1"/>
    <col min="13064" max="13312" width="9.140625" style="412"/>
    <col min="13313" max="13313" width="35.28515625" style="412" customWidth="1"/>
    <col min="13314" max="13314" width="28.140625" style="412" customWidth="1"/>
    <col min="13315" max="13315" width="76.42578125" style="412" customWidth="1"/>
    <col min="13316" max="13316" width="13.28515625" style="412" customWidth="1"/>
    <col min="13317" max="13319" width="23" style="412" customWidth="1"/>
    <col min="13320" max="13568" width="9.140625" style="412"/>
    <col min="13569" max="13569" width="35.28515625" style="412" customWidth="1"/>
    <col min="13570" max="13570" width="28.140625" style="412" customWidth="1"/>
    <col min="13571" max="13571" width="76.42578125" style="412" customWidth="1"/>
    <col min="13572" max="13572" width="13.28515625" style="412" customWidth="1"/>
    <col min="13573" max="13575" width="23" style="412" customWidth="1"/>
    <col min="13576" max="13824" width="9.140625" style="412"/>
    <col min="13825" max="13825" width="35.28515625" style="412" customWidth="1"/>
    <col min="13826" max="13826" width="28.140625" style="412" customWidth="1"/>
    <col min="13827" max="13827" width="76.42578125" style="412" customWidth="1"/>
    <col min="13828" max="13828" width="13.28515625" style="412" customWidth="1"/>
    <col min="13829" max="13831" width="23" style="412" customWidth="1"/>
    <col min="13832" max="14080" width="9.140625" style="412"/>
    <col min="14081" max="14081" width="35.28515625" style="412" customWidth="1"/>
    <col min="14082" max="14082" width="28.140625" style="412" customWidth="1"/>
    <col min="14083" max="14083" width="76.42578125" style="412" customWidth="1"/>
    <col min="14084" max="14084" width="13.28515625" style="412" customWidth="1"/>
    <col min="14085" max="14087" width="23" style="412" customWidth="1"/>
    <col min="14088" max="14336" width="9.140625" style="412"/>
    <col min="14337" max="14337" width="35.28515625" style="412" customWidth="1"/>
    <col min="14338" max="14338" width="28.140625" style="412" customWidth="1"/>
    <col min="14339" max="14339" width="76.42578125" style="412" customWidth="1"/>
    <col min="14340" max="14340" width="13.28515625" style="412" customWidth="1"/>
    <col min="14341" max="14343" width="23" style="412" customWidth="1"/>
    <col min="14344" max="14592" width="9.140625" style="412"/>
    <col min="14593" max="14593" width="35.28515625" style="412" customWidth="1"/>
    <col min="14594" max="14594" width="28.140625" style="412" customWidth="1"/>
    <col min="14595" max="14595" width="76.42578125" style="412" customWidth="1"/>
    <col min="14596" max="14596" width="13.28515625" style="412" customWidth="1"/>
    <col min="14597" max="14599" width="23" style="412" customWidth="1"/>
    <col min="14600" max="14848" width="9.140625" style="412"/>
    <col min="14849" max="14849" width="35.28515625" style="412" customWidth="1"/>
    <col min="14850" max="14850" width="28.140625" style="412" customWidth="1"/>
    <col min="14851" max="14851" width="76.42578125" style="412" customWidth="1"/>
    <col min="14852" max="14852" width="13.28515625" style="412" customWidth="1"/>
    <col min="14853" max="14855" width="23" style="412" customWidth="1"/>
    <col min="14856" max="15104" width="9.140625" style="412"/>
    <col min="15105" max="15105" width="35.28515625" style="412" customWidth="1"/>
    <col min="15106" max="15106" width="28.140625" style="412" customWidth="1"/>
    <col min="15107" max="15107" width="76.42578125" style="412" customWidth="1"/>
    <col min="15108" max="15108" width="13.28515625" style="412" customWidth="1"/>
    <col min="15109" max="15111" width="23" style="412" customWidth="1"/>
    <col min="15112" max="15360" width="9.140625" style="412"/>
    <col min="15361" max="15361" width="35.28515625" style="412" customWidth="1"/>
    <col min="15362" max="15362" width="28.140625" style="412" customWidth="1"/>
    <col min="15363" max="15363" width="76.42578125" style="412" customWidth="1"/>
    <col min="15364" max="15364" width="13.28515625" style="412" customWidth="1"/>
    <col min="15365" max="15367" width="23" style="412" customWidth="1"/>
    <col min="15368" max="15616" width="9.140625" style="412"/>
    <col min="15617" max="15617" width="35.28515625" style="412" customWidth="1"/>
    <col min="15618" max="15618" width="28.140625" style="412" customWidth="1"/>
    <col min="15619" max="15619" width="76.42578125" style="412" customWidth="1"/>
    <col min="15620" max="15620" width="13.28515625" style="412" customWidth="1"/>
    <col min="15621" max="15623" width="23" style="412" customWidth="1"/>
    <col min="15624" max="15872" width="9.140625" style="412"/>
    <col min="15873" max="15873" width="35.28515625" style="412" customWidth="1"/>
    <col min="15874" max="15874" width="28.140625" style="412" customWidth="1"/>
    <col min="15875" max="15875" width="76.42578125" style="412" customWidth="1"/>
    <col min="15876" max="15876" width="13.28515625" style="412" customWidth="1"/>
    <col min="15877" max="15879" width="23" style="412" customWidth="1"/>
    <col min="15880" max="16128" width="9.140625" style="412"/>
    <col min="16129" max="16129" width="35.28515625" style="412" customWidth="1"/>
    <col min="16130" max="16130" width="28.140625" style="412" customWidth="1"/>
    <col min="16131" max="16131" width="76.42578125" style="412" customWidth="1"/>
    <col min="16132" max="16132" width="13.28515625" style="412" customWidth="1"/>
    <col min="16133" max="16135" width="23" style="412" customWidth="1"/>
    <col min="16136" max="16384" width="9.140625" style="412"/>
  </cols>
  <sheetData>
    <row r="1" spans="1:10" ht="78" customHeight="1">
      <c r="A1" s="376" t="s">
        <v>692</v>
      </c>
      <c r="B1" s="377"/>
      <c r="C1" s="377"/>
      <c r="D1" s="377"/>
      <c r="E1" s="377"/>
      <c r="F1" s="377"/>
      <c r="G1" s="380"/>
    </row>
    <row r="2" spans="1:10" ht="69.75" customHeight="1">
      <c r="A2" s="1006" t="s">
        <v>693</v>
      </c>
      <c r="B2" s="377"/>
      <c r="C2" s="377"/>
      <c r="D2" s="377"/>
      <c r="E2" s="377"/>
      <c r="F2" s="377"/>
      <c r="G2" s="380"/>
    </row>
    <row r="3" spans="1:10" ht="23.25" customHeight="1">
      <c r="A3" s="413" t="s">
        <v>756</v>
      </c>
      <c r="B3" s="380"/>
      <c r="C3" s="380"/>
      <c r="D3" s="380"/>
      <c r="E3" s="380"/>
      <c r="F3" s="380"/>
      <c r="G3" s="546" t="s">
        <v>605</v>
      </c>
    </row>
    <row r="4" spans="1:10" ht="33" customHeight="1">
      <c r="A4" s="1165" t="s">
        <v>10</v>
      </c>
      <c r="B4" s="1165"/>
      <c r="C4" s="1165"/>
      <c r="D4" s="547"/>
      <c r="E4" s="1166" t="s">
        <v>184</v>
      </c>
      <c r="F4" s="1166" t="s">
        <v>117</v>
      </c>
      <c r="G4" s="1166" t="s">
        <v>118</v>
      </c>
    </row>
    <row r="5" spans="1:10">
      <c r="A5" s="1165"/>
      <c r="B5" s="1165"/>
      <c r="C5" s="1165"/>
      <c r="D5" s="547"/>
      <c r="E5" s="1166"/>
      <c r="F5" s="1166"/>
      <c r="G5" s="1166"/>
    </row>
    <row r="6" spans="1:10" s="425" customFormat="1" ht="23.25" customHeight="1">
      <c r="A6" s="484" t="s">
        <v>757</v>
      </c>
      <c r="B6" s="484"/>
      <c r="C6" s="484"/>
      <c r="D6" s="485"/>
      <c r="E6" s="505" t="s">
        <v>31</v>
      </c>
      <c r="F6" s="485" t="s">
        <v>31</v>
      </c>
      <c r="G6" s="485" t="s">
        <v>31</v>
      </c>
      <c r="H6" s="424"/>
    </row>
    <row r="7" spans="1:10" s="425" customFormat="1" ht="23.25" customHeight="1">
      <c r="A7" s="482" t="s">
        <v>758</v>
      </c>
      <c r="B7" s="482"/>
      <c r="C7" s="482"/>
      <c r="D7" s="483"/>
      <c r="E7" s="548" t="s">
        <v>31</v>
      </c>
      <c r="F7" s="483" t="s">
        <v>31</v>
      </c>
      <c r="G7" s="483" t="s">
        <v>31</v>
      </c>
      <c r="H7" s="424"/>
    </row>
    <row r="8" spans="1:10" s="425" customFormat="1" ht="23.25" customHeight="1">
      <c r="A8" s="484" t="s">
        <v>759</v>
      </c>
      <c r="B8" s="484"/>
      <c r="C8" s="484"/>
      <c r="D8" s="485"/>
      <c r="E8" s="505" t="s">
        <v>31</v>
      </c>
      <c r="F8" s="485" t="s">
        <v>31</v>
      </c>
      <c r="G8" s="485" t="s">
        <v>31</v>
      </c>
      <c r="H8" s="424"/>
    </row>
    <row r="9" spans="1:10" s="425" customFormat="1" ht="23.25" customHeight="1">
      <c r="A9" s="482" t="s">
        <v>760</v>
      </c>
      <c r="B9" s="482"/>
      <c r="C9" s="482"/>
      <c r="D9" s="483"/>
      <c r="E9" s="548" t="s">
        <v>31</v>
      </c>
      <c r="F9" s="483" t="s">
        <v>31</v>
      </c>
      <c r="G9" s="483" t="s">
        <v>31</v>
      </c>
      <c r="H9" s="424"/>
    </row>
    <row r="10" spans="1:10" s="425" customFormat="1" ht="23.25" customHeight="1">
      <c r="A10" s="484" t="s">
        <v>246</v>
      </c>
      <c r="B10" s="484"/>
      <c r="C10" s="484"/>
      <c r="D10" s="485"/>
      <c r="E10" s="505" t="s">
        <v>31</v>
      </c>
      <c r="F10" s="485" t="s">
        <v>31</v>
      </c>
      <c r="G10" s="485" t="s">
        <v>31</v>
      </c>
      <c r="H10" s="424"/>
    </row>
    <row r="11" spans="1:10" s="425" customFormat="1" ht="23.25" customHeight="1">
      <c r="A11" s="482" t="s">
        <v>761</v>
      </c>
      <c r="B11" s="482"/>
      <c r="C11" s="482"/>
      <c r="D11" s="492"/>
      <c r="E11" s="548" t="s">
        <v>31</v>
      </c>
      <c r="F11" s="483" t="s">
        <v>31</v>
      </c>
      <c r="G11" s="483" t="s">
        <v>31</v>
      </c>
      <c r="H11" s="424"/>
      <c r="J11" s="425" t="s">
        <v>143</v>
      </c>
    </row>
    <row r="12" spans="1:10" s="425" customFormat="1" ht="23.25" customHeight="1">
      <c r="A12" s="484" t="s">
        <v>294</v>
      </c>
      <c r="B12" s="484"/>
      <c r="C12" s="484"/>
      <c r="D12" s="485"/>
      <c r="E12" s="505" t="s">
        <v>31</v>
      </c>
      <c r="F12" s="485" t="s">
        <v>31</v>
      </c>
      <c r="G12" s="485" t="s">
        <v>31</v>
      </c>
      <c r="H12" s="424"/>
    </row>
    <row r="13" spans="1:10" s="425" customFormat="1" ht="23.25" customHeight="1">
      <c r="A13" s="482" t="s">
        <v>762</v>
      </c>
      <c r="B13" s="482"/>
      <c r="C13" s="482"/>
      <c r="D13" s="483"/>
      <c r="E13" s="548" t="s">
        <v>31</v>
      </c>
      <c r="F13" s="483" t="s">
        <v>31</v>
      </c>
      <c r="G13" s="483" t="s">
        <v>31</v>
      </c>
      <c r="H13" s="424"/>
    </row>
    <row r="14" spans="1:10" s="425" customFormat="1" ht="23.25" customHeight="1">
      <c r="A14" s="484" t="s">
        <v>763</v>
      </c>
      <c r="B14" s="484"/>
      <c r="C14" s="484"/>
      <c r="D14" s="485" t="s">
        <v>369</v>
      </c>
      <c r="E14" s="505" t="s">
        <v>261</v>
      </c>
      <c r="F14" s="549" t="s">
        <v>764</v>
      </c>
      <c r="G14" s="485" t="s">
        <v>31</v>
      </c>
      <c r="H14" s="424"/>
    </row>
    <row r="15" spans="1:10" s="425" customFormat="1" ht="23.25" customHeight="1">
      <c r="A15" s="482" t="s">
        <v>499</v>
      </c>
      <c r="B15" s="482"/>
      <c r="C15" s="482"/>
      <c r="D15" s="483"/>
      <c r="E15" s="548" t="s">
        <v>31</v>
      </c>
      <c r="F15" s="483" t="s">
        <v>31</v>
      </c>
      <c r="G15" s="483" t="s">
        <v>31</v>
      </c>
      <c r="H15" s="424"/>
    </row>
    <row r="16" spans="1:10" s="425" customFormat="1" ht="23.25" customHeight="1">
      <c r="A16" s="484" t="s">
        <v>765</v>
      </c>
      <c r="B16" s="484"/>
      <c r="C16" s="484"/>
      <c r="D16" s="485"/>
      <c r="E16" s="505" t="s">
        <v>31</v>
      </c>
      <c r="F16" s="485" t="s">
        <v>31</v>
      </c>
      <c r="G16" s="485" t="s">
        <v>31</v>
      </c>
      <c r="H16" s="424"/>
    </row>
    <row r="17" spans="1:9" s="425" customFormat="1" ht="25.5" customHeight="1">
      <c r="A17" s="550" t="s">
        <v>766</v>
      </c>
      <c r="B17" s="550"/>
      <c r="C17" s="550"/>
      <c r="D17" s="492"/>
      <c r="E17" s="551" t="s">
        <v>31</v>
      </c>
      <c r="F17" s="483" t="s">
        <v>31</v>
      </c>
      <c r="G17" s="483" t="s">
        <v>31</v>
      </c>
      <c r="H17" s="424"/>
    </row>
    <row r="18" spans="1:9" s="425" customFormat="1" ht="26.25" customHeight="1">
      <c r="A18" s="484" t="s">
        <v>767</v>
      </c>
      <c r="B18" s="552"/>
      <c r="C18" s="484"/>
      <c r="D18" s="485"/>
      <c r="E18" s="505" t="s">
        <v>31</v>
      </c>
      <c r="F18" s="553" t="s">
        <v>31</v>
      </c>
      <c r="G18" s="553" t="s">
        <v>31</v>
      </c>
      <c r="H18" s="424"/>
    </row>
    <row r="19" spans="1:9" s="425" customFormat="1" ht="75.75" customHeight="1">
      <c r="A19" s="1102" t="s">
        <v>938</v>
      </c>
      <c r="B19" s="1102"/>
      <c r="C19" s="1103"/>
      <c r="D19" s="650" t="s">
        <v>922</v>
      </c>
      <c r="E19" s="596" t="s">
        <v>261</v>
      </c>
      <c r="F19" s="641">
        <v>255000</v>
      </c>
      <c r="G19" s="641">
        <v>180000</v>
      </c>
      <c r="H19" s="424"/>
    </row>
    <row r="20" spans="1:9" s="425" customFormat="1" ht="22.5" customHeight="1">
      <c r="A20" s="1167" t="s">
        <v>254</v>
      </c>
      <c r="B20" s="1167"/>
      <c r="C20" s="1167"/>
      <c r="D20" s="554"/>
      <c r="E20" s="555"/>
      <c r="F20" s="555"/>
      <c r="G20" s="555"/>
      <c r="H20" s="424"/>
    </row>
    <row r="21" spans="1:9" s="425" customFormat="1" ht="37.5" customHeight="1">
      <c r="A21" s="556" t="s">
        <v>940</v>
      </c>
      <c r="B21" s="557"/>
      <c r="C21" s="557"/>
      <c r="D21" s="558"/>
      <c r="E21" s="479" t="s">
        <v>261</v>
      </c>
      <c r="F21" s="559" t="s">
        <v>768</v>
      </c>
      <c r="G21" s="560" t="s">
        <v>31</v>
      </c>
      <c r="H21" s="424"/>
    </row>
    <row r="22" spans="1:9" s="425" customFormat="1" ht="24.75" customHeight="1">
      <c r="A22" s="484" t="s">
        <v>941</v>
      </c>
      <c r="B22" s="561"/>
      <c r="C22" s="484"/>
      <c r="D22" s="485"/>
      <c r="E22" s="505" t="s">
        <v>261</v>
      </c>
      <c r="F22" s="485" t="s">
        <v>31</v>
      </c>
      <c r="G22" s="485" t="s">
        <v>31</v>
      </c>
      <c r="H22" s="424"/>
    </row>
    <row r="23" spans="1:9" s="425" customFormat="1" ht="48" customHeight="1">
      <c r="A23" s="562" t="s">
        <v>302</v>
      </c>
      <c r="B23" s="562"/>
      <c r="C23" s="562"/>
      <c r="D23" s="563" t="s">
        <v>47</v>
      </c>
      <c r="E23" s="564" t="s">
        <v>261</v>
      </c>
      <c r="F23" s="565" t="s">
        <v>769</v>
      </c>
      <c r="G23" s="563" t="s">
        <v>31</v>
      </c>
      <c r="H23" s="424"/>
    </row>
    <row r="24" spans="1:9" s="425" customFormat="1" ht="24.75" customHeight="1">
      <c r="A24" s="487" t="s">
        <v>770</v>
      </c>
      <c r="B24" s="487"/>
      <c r="C24" s="487"/>
      <c r="D24" s="485"/>
      <c r="E24" s="505" t="s">
        <v>261</v>
      </c>
      <c r="F24" s="566" t="s">
        <v>771</v>
      </c>
      <c r="G24" s="566" t="s">
        <v>771</v>
      </c>
      <c r="H24" s="424"/>
    </row>
    <row r="25" spans="1:9" s="425" customFormat="1" ht="24.75" customHeight="1">
      <c r="A25" s="486" t="s">
        <v>772</v>
      </c>
      <c r="B25" s="486"/>
      <c r="C25" s="486"/>
      <c r="D25" s="483"/>
      <c r="E25" s="548" t="s">
        <v>261</v>
      </c>
      <c r="F25" s="567" t="s">
        <v>773</v>
      </c>
      <c r="G25" s="483" t="s">
        <v>31</v>
      </c>
    </row>
    <row r="26" spans="1:9" s="425" customFormat="1" ht="24.75" customHeight="1">
      <c r="A26" s="484" t="s">
        <v>774</v>
      </c>
      <c r="B26" s="484"/>
      <c r="C26" s="484"/>
      <c r="D26" s="485"/>
      <c r="E26" s="505" t="s">
        <v>261</v>
      </c>
      <c r="F26" s="485" t="s">
        <v>775</v>
      </c>
      <c r="G26" s="485" t="s">
        <v>775</v>
      </c>
    </row>
    <row r="27" spans="1:9" s="425" customFormat="1" ht="24.75" customHeight="1">
      <c r="A27" s="482" t="s">
        <v>776</v>
      </c>
      <c r="B27" s="482"/>
      <c r="C27" s="482"/>
      <c r="D27" s="483"/>
      <c r="E27" s="548" t="s">
        <v>261</v>
      </c>
      <c r="F27" s="483" t="s">
        <v>773</v>
      </c>
      <c r="G27" s="483" t="s">
        <v>31</v>
      </c>
      <c r="H27" s="424"/>
    </row>
    <row r="28" spans="1:9" s="425" customFormat="1" ht="24.75" customHeight="1">
      <c r="A28" s="487" t="s">
        <v>777</v>
      </c>
      <c r="B28" s="487"/>
      <c r="C28" s="487"/>
      <c r="D28" s="485" t="s">
        <v>778</v>
      </c>
      <c r="E28" s="568">
        <v>270000</v>
      </c>
      <c r="F28" s="485" t="s">
        <v>31</v>
      </c>
      <c r="G28" s="485" t="s">
        <v>261</v>
      </c>
      <c r="H28" s="424"/>
    </row>
    <row r="29" spans="1:9" s="425" customFormat="1" ht="24.75" customHeight="1">
      <c r="A29" s="482" t="s">
        <v>264</v>
      </c>
      <c r="B29" s="482"/>
      <c r="C29" s="482"/>
      <c r="D29" s="483"/>
      <c r="E29" s="548" t="s">
        <v>31</v>
      </c>
      <c r="F29" s="483" t="s">
        <v>31</v>
      </c>
      <c r="G29" s="483" t="s">
        <v>31</v>
      </c>
      <c r="H29" s="424"/>
    </row>
    <row r="30" spans="1:9" s="425" customFormat="1" ht="24.75" customHeight="1">
      <c r="A30" s="484" t="s">
        <v>320</v>
      </c>
      <c r="B30" s="484"/>
      <c r="C30" s="484"/>
      <c r="D30" s="485"/>
      <c r="E30" s="505" t="s">
        <v>31</v>
      </c>
      <c r="F30" s="485" t="s">
        <v>31</v>
      </c>
      <c r="G30" s="485" t="s">
        <v>31</v>
      </c>
      <c r="H30" s="424"/>
      <c r="I30" s="425" t="s">
        <v>143</v>
      </c>
    </row>
    <row r="31" spans="1:9" s="425" customFormat="1" ht="24.75" customHeight="1">
      <c r="A31" s="486" t="s">
        <v>779</v>
      </c>
      <c r="B31" s="486"/>
      <c r="C31" s="486"/>
      <c r="D31" s="483"/>
      <c r="E31" s="548" t="s">
        <v>31</v>
      </c>
      <c r="F31" s="483" t="s">
        <v>31</v>
      </c>
      <c r="G31" s="483" t="s">
        <v>31</v>
      </c>
      <c r="H31" s="424"/>
    </row>
    <row r="32" spans="1:9" s="425" customFormat="1" ht="24.75" customHeight="1">
      <c r="A32" s="484" t="s">
        <v>780</v>
      </c>
      <c r="B32" s="484"/>
      <c r="C32" s="484"/>
      <c r="D32" s="485"/>
      <c r="E32" s="505" t="s">
        <v>31</v>
      </c>
      <c r="F32" s="485" t="s">
        <v>31</v>
      </c>
      <c r="G32" s="485" t="s">
        <v>31</v>
      </c>
      <c r="H32" s="424"/>
    </row>
    <row r="33" spans="1:10" s="425" customFormat="1" ht="24.75" customHeight="1">
      <c r="A33" s="486" t="s">
        <v>781</v>
      </c>
      <c r="B33" s="486"/>
      <c r="C33" s="486"/>
      <c r="D33" s="483"/>
      <c r="E33" s="548" t="s">
        <v>31</v>
      </c>
      <c r="F33" s="483" t="s">
        <v>31</v>
      </c>
      <c r="G33" s="483" t="s">
        <v>31</v>
      </c>
      <c r="H33" s="424"/>
    </row>
    <row r="34" spans="1:10" s="425" customFormat="1" ht="24.75" customHeight="1">
      <c r="A34" s="487" t="s">
        <v>262</v>
      </c>
      <c r="B34" s="487"/>
      <c r="C34" s="487"/>
      <c r="D34" s="485"/>
      <c r="E34" s="505" t="s">
        <v>31</v>
      </c>
      <c r="F34" s="485" t="s">
        <v>31</v>
      </c>
      <c r="G34" s="485" t="s">
        <v>31</v>
      </c>
      <c r="H34" s="424"/>
    </row>
    <row r="35" spans="1:10" s="425" customFormat="1" ht="24.75" customHeight="1">
      <c r="A35" s="486" t="s">
        <v>782</v>
      </c>
      <c r="B35" s="486"/>
      <c r="C35" s="486"/>
      <c r="D35" s="483"/>
      <c r="E35" s="548" t="s">
        <v>261</v>
      </c>
      <c r="F35" s="483" t="s">
        <v>261</v>
      </c>
      <c r="G35" s="483" t="s">
        <v>31</v>
      </c>
      <c r="H35" s="424"/>
    </row>
    <row r="36" spans="1:10" s="425" customFormat="1" ht="24.75" customHeight="1">
      <c r="A36" s="487" t="s">
        <v>292</v>
      </c>
      <c r="B36" s="487"/>
      <c r="C36" s="487"/>
      <c r="D36" s="485"/>
      <c r="E36" s="505" t="s">
        <v>31</v>
      </c>
      <c r="F36" s="485" t="s">
        <v>31</v>
      </c>
      <c r="G36" s="485" t="s">
        <v>31</v>
      </c>
      <c r="H36" s="424"/>
    </row>
    <row r="37" spans="1:10" s="425" customFormat="1" ht="49.5" customHeight="1">
      <c r="A37" s="556" t="s">
        <v>783</v>
      </c>
      <c r="B37" s="569"/>
      <c r="C37" s="569"/>
      <c r="D37" s="563"/>
      <c r="E37" s="564" t="s">
        <v>261</v>
      </c>
      <c r="F37" s="565" t="s">
        <v>784</v>
      </c>
      <c r="G37" s="563" t="s">
        <v>31</v>
      </c>
      <c r="H37" s="424"/>
    </row>
    <row r="38" spans="1:10" s="425" customFormat="1" ht="24.75" customHeight="1">
      <c r="A38" s="487" t="s">
        <v>255</v>
      </c>
      <c r="B38" s="487"/>
      <c r="C38" s="487"/>
      <c r="D38" s="485"/>
      <c r="E38" s="505" t="s">
        <v>31</v>
      </c>
      <c r="F38" s="485" t="s">
        <v>31</v>
      </c>
      <c r="G38" s="553" t="s">
        <v>31</v>
      </c>
      <c r="H38" s="424"/>
    </row>
    <row r="39" spans="1:10" s="425" customFormat="1" ht="24.75" customHeight="1">
      <c r="A39" s="482" t="s">
        <v>453</v>
      </c>
      <c r="B39" s="482"/>
      <c r="C39" s="482"/>
      <c r="D39" s="483"/>
      <c r="E39" s="548" t="s">
        <v>261</v>
      </c>
      <c r="F39" s="483" t="s">
        <v>771</v>
      </c>
      <c r="G39" s="483" t="s">
        <v>771</v>
      </c>
      <c r="H39" s="424"/>
    </row>
    <row r="40" spans="1:10" s="425" customFormat="1" ht="24.75" customHeight="1">
      <c r="A40" s="487" t="s">
        <v>785</v>
      </c>
      <c r="B40" s="487"/>
      <c r="C40" s="487"/>
      <c r="D40" s="485"/>
      <c r="E40" s="505" t="s">
        <v>31</v>
      </c>
      <c r="F40" s="485" t="s">
        <v>31</v>
      </c>
      <c r="G40" s="485" t="s">
        <v>31</v>
      </c>
      <c r="H40" s="424"/>
    </row>
    <row r="41" spans="1:10" s="425" customFormat="1" ht="24.75" customHeight="1">
      <c r="A41" s="482" t="s">
        <v>786</v>
      </c>
      <c r="B41" s="482"/>
      <c r="C41" s="482"/>
      <c r="D41" s="483"/>
      <c r="E41" s="548" t="s">
        <v>31</v>
      </c>
      <c r="F41" s="483" t="s">
        <v>31</v>
      </c>
      <c r="G41" s="483" t="s">
        <v>31</v>
      </c>
      <c r="H41" s="424"/>
    </row>
    <row r="42" spans="1:10" s="425" customFormat="1" ht="24.75" customHeight="1">
      <c r="A42" s="487" t="s">
        <v>787</v>
      </c>
      <c r="B42" s="487"/>
      <c r="C42" s="487"/>
      <c r="D42" s="485" t="s">
        <v>52</v>
      </c>
      <c r="E42" s="505" t="s">
        <v>261</v>
      </c>
      <c r="F42" s="553">
        <v>70000</v>
      </c>
      <c r="G42" s="553">
        <v>70000</v>
      </c>
      <c r="H42" s="424"/>
    </row>
    <row r="43" spans="1:10" s="425" customFormat="1" ht="20.100000000000001" customHeight="1">
      <c r="A43" s="435"/>
      <c r="B43" s="435"/>
      <c r="C43" s="435"/>
      <c r="D43" s="478"/>
      <c r="E43" s="429"/>
      <c r="F43" s="428"/>
      <c r="G43" s="428"/>
      <c r="J43" s="425" t="s">
        <v>143</v>
      </c>
    </row>
    <row r="44" spans="1:10" s="425" customFormat="1" ht="24.75" customHeight="1">
      <c r="A44" s="1160" t="s">
        <v>267</v>
      </c>
      <c r="B44" s="1160"/>
      <c r="C44" s="1160"/>
      <c r="D44" s="570"/>
      <c r="E44" s="571"/>
      <c r="F44" s="571"/>
      <c r="G44" s="571"/>
    </row>
    <row r="45" spans="1:10" s="425" customFormat="1" ht="22.5" customHeight="1">
      <c r="A45" s="486" t="s">
        <v>788</v>
      </c>
      <c r="B45" s="486"/>
      <c r="C45" s="486"/>
      <c r="D45" s="483"/>
      <c r="E45" s="548" t="s">
        <v>31</v>
      </c>
      <c r="F45" s="548" t="s">
        <v>31</v>
      </c>
      <c r="G45" s="548" t="s">
        <v>31</v>
      </c>
    </row>
    <row r="46" spans="1:10" s="425" customFormat="1" ht="22.5" customHeight="1">
      <c r="A46" s="487" t="s">
        <v>789</v>
      </c>
      <c r="B46" s="487"/>
      <c r="C46" s="487"/>
      <c r="D46" s="485"/>
      <c r="E46" s="568" t="s">
        <v>31</v>
      </c>
      <c r="F46" s="568" t="s">
        <v>31</v>
      </c>
      <c r="G46" s="568" t="s">
        <v>31</v>
      </c>
    </row>
    <row r="47" spans="1:10" s="425" customFormat="1" ht="22.5" customHeight="1">
      <c r="A47" s="482" t="s">
        <v>790</v>
      </c>
      <c r="B47" s="482"/>
      <c r="C47" s="482"/>
      <c r="D47" s="492"/>
      <c r="E47" s="572" t="s">
        <v>261</v>
      </c>
      <c r="F47" s="572" t="s">
        <v>31</v>
      </c>
      <c r="G47" s="572" t="s">
        <v>31</v>
      </c>
    </row>
    <row r="48" spans="1:10" s="425" customFormat="1" ht="22.5" customHeight="1">
      <c r="A48" s="489" t="s">
        <v>791</v>
      </c>
      <c r="B48" s="487"/>
      <c r="C48" s="487"/>
      <c r="D48" s="485" t="s">
        <v>792</v>
      </c>
      <c r="E48" s="568" t="s">
        <v>31</v>
      </c>
      <c r="F48" s="568" t="s">
        <v>31</v>
      </c>
      <c r="G48" s="568" t="s">
        <v>31</v>
      </c>
    </row>
    <row r="49" spans="1:10" s="425" customFormat="1" ht="22.5" customHeight="1">
      <c r="A49" s="573" t="s">
        <v>793</v>
      </c>
      <c r="B49" s="482"/>
      <c r="C49" s="482"/>
      <c r="D49" s="492" t="s">
        <v>794</v>
      </c>
      <c r="E49" s="574" t="s">
        <v>261</v>
      </c>
      <c r="F49" s="572">
        <v>35000</v>
      </c>
      <c r="G49" s="572">
        <v>35000</v>
      </c>
    </row>
    <row r="50" spans="1:10" s="425" customFormat="1" ht="22.5" customHeight="1">
      <c r="A50" s="489" t="s">
        <v>795</v>
      </c>
      <c r="B50" s="487"/>
      <c r="C50" s="487"/>
      <c r="D50" s="485" t="s">
        <v>796</v>
      </c>
      <c r="E50" s="505" t="s">
        <v>261</v>
      </c>
      <c r="F50" s="568">
        <v>35000</v>
      </c>
      <c r="G50" s="568">
        <v>35000</v>
      </c>
    </row>
    <row r="51" spans="1:10" s="425" customFormat="1" ht="22.5" customHeight="1">
      <c r="A51" s="488" t="s">
        <v>797</v>
      </c>
      <c r="B51" s="486"/>
      <c r="C51" s="486"/>
      <c r="D51" s="483" t="s">
        <v>798</v>
      </c>
      <c r="E51" s="548" t="s">
        <v>261</v>
      </c>
      <c r="F51" s="551">
        <v>35000</v>
      </c>
      <c r="G51" s="575">
        <v>35000</v>
      </c>
    </row>
    <row r="52" spans="1:10" s="425" customFormat="1" ht="22.5" customHeight="1">
      <c r="A52" s="1093" t="s">
        <v>799</v>
      </c>
      <c r="B52" s="1093"/>
      <c r="C52" s="1094"/>
      <c r="D52" s="576"/>
      <c r="E52" s="577" t="s">
        <v>261</v>
      </c>
      <c r="F52" s="576" t="s">
        <v>31</v>
      </c>
      <c r="G52" s="576" t="s">
        <v>31</v>
      </c>
      <c r="J52" s="425" t="s">
        <v>143</v>
      </c>
    </row>
    <row r="53" spans="1:10" s="425" customFormat="1" ht="22.5" customHeight="1">
      <c r="A53" s="497" t="s">
        <v>800</v>
      </c>
      <c r="B53" s="497"/>
      <c r="C53" s="497"/>
      <c r="D53" s="563" t="s">
        <v>801</v>
      </c>
      <c r="E53" s="564" t="s">
        <v>261</v>
      </c>
      <c r="F53" s="560">
        <v>30000</v>
      </c>
      <c r="G53" s="560">
        <v>30000</v>
      </c>
    </row>
    <row r="54" spans="1:10" s="425" customFormat="1" ht="22.5" customHeight="1">
      <c r="A54" s="487" t="s">
        <v>802</v>
      </c>
      <c r="B54" s="487"/>
      <c r="C54" s="487"/>
      <c r="D54" s="485"/>
      <c r="E54" s="505" t="s">
        <v>261</v>
      </c>
      <c r="F54" s="485" t="s">
        <v>31</v>
      </c>
      <c r="G54" s="485" t="s">
        <v>31</v>
      </c>
    </row>
    <row r="55" spans="1:10" s="425" customFormat="1" ht="22.5" customHeight="1">
      <c r="A55" s="486" t="s">
        <v>803</v>
      </c>
      <c r="B55" s="486"/>
      <c r="C55" s="486"/>
      <c r="D55" s="483" t="s">
        <v>804</v>
      </c>
      <c r="E55" s="548" t="s">
        <v>261</v>
      </c>
      <c r="F55" s="575">
        <v>15000</v>
      </c>
      <c r="G55" s="575">
        <v>15000</v>
      </c>
    </row>
    <row r="56" spans="1:10" s="425" customFormat="1" ht="22.5" customHeight="1">
      <c r="A56" s="487" t="s">
        <v>805</v>
      </c>
      <c r="B56" s="487"/>
      <c r="C56" s="487"/>
      <c r="D56" s="485" t="s">
        <v>806</v>
      </c>
      <c r="E56" s="505" t="s">
        <v>261</v>
      </c>
      <c r="F56" s="553">
        <v>15000</v>
      </c>
      <c r="G56" s="553">
        <v>15000</v>
      </c>
    </row>
    <row r="57" spans="1:10" s="425" customFormat="1" ht="22.5" customHeight="1">
      <c r="A57" s="486" t="s">
        <v>807</v>
      </c>
      <c r="B57" s="486"/>
      <c r="C57" s="486"/>
      <c r="D57" s="483"/>
      <c r="E57" s="548" t="s">
        <v>261</v>
      </c>
      <c r="F57" s="575" t="s">
        <v>31</v>
      </c>
      <c r="G57" s="575" t="s">
        <v>31</v>
      </c>
    </row>
    <row r="58" spans="1:10" s="425" customFormat="1" ht="22.5" customHeight="1">
      <c r="A58" s="487" t="s">
        <v>295</v>
      </c>
      <c r="B58" s="487"/>
      <c r="C58" s="487"/>
      <c r="D58" s="485"/>
      <c r="E58" s="505" t="s">
        <v>261</v>
      </c>
      <c r="F58" s="578" t="s">
        <v>31</v>
      </c>
      <c r="G58" s="578" t="s">
        <v>31</v>
      </c>
    </row>
    <row r="59" spans="1:10" s="425" customFormat="1" ht="22.5" customHeight="1">
      <c r="A59" s="486" t="s">
        <v>808</v>
      </c>
      <c r="B59" s="486"/>
      <c r="C59" s="486"/>
      <c r="D59" s="483" t="s">
        <v>105</v>
      </c>
      <c r="E59" s="548" t="s">
        <v>261</v>
      </c>
      <c r="F59" s="575">
        <v>200000</v>
      </c>
      <c r="G59" s="575">
        <v>200000</v>
      </c>
      <c r="H59" s="425" t="s">
        <v>143</v>
      </c>
    </row>
    <row r="60" spans="1:10" s="425" customFormat="1" ht="32.25" customHeight="1">
      <c r="A60" s="579" t="s">
        <v>809</v>
      </c>
      <c r="B60" s="579"/>
      <c r="C60" s="579"/>
      <c r="D60" s="576" t="s">
        <v>810</v>
      </c>
      <c r="E60" s="577" t="s">
        <v>261</v>
      </c>
      <c r="F60" s="580">
        <v>30000</v>
      </c>
      <c r="G60" s="576" t="s">
        <v>31</v>
      </c>
    </row>
    <row r="61" spans="1:10" s="581" customFormat="1" ht="24" customHeight="1">
      <c r="A61" s="562" t="s">
        <v>811</v>
      </c>
      <c r="B61" s="562"/>
      <c r="C61" s="562"/>
      <c r="D61" s="563"/>
      <c r="E61" s="564" t="s">
        <v>31</v>
      </c>
      <c r="F61" s="565" t="s">
        <v>31</v>
      </c>
      <c r="G61" s="560" t="s">
        <v>261</v>
      </c>
    </row>
    <row r="62" spans="1:10" s="581" customFormat="1" ht="52.5" customHeight="1">
      <c r="A62" s="582" t="s">
        <v>812</v>
      </c>
      <c r="B62" s="496"/>
      <c r="C62" s="496"/>
      <c r="D62" s="1008" t="s">
        <v>813</v>
      </c>
      <c r="E62" s="577" t="s">
        <v>261</v>
      </c>
      <c r="F62" s="580">
        <v>130000</v>
      </c>
      <c r="G62" s="576" t="s">
        <v>31</v>
      </c>
    </row>
    <row r="63" spans="1:10" s="581" customFormat="1" ht="22.5" customHeight="1">
      <c r="A63" s="486" t="s">
        <v>814</v>
      </c>
      <c r="B63" s="486"/>
      <c r="C63" s="486"/>
      <c r="D63" s="583" t="s">
        <v>815</v>
      </c>
      <c r="E63" s="551" t="s">
        <v>261</v>
      </c>
      <c r="F63" s="575">
        <v>150000</v>
      </c>
      <c r="G63" s="575">
        <v>20000</v>
      </c>
    </row>
    <row r="64" spans="1:10" s="581" customFormat="1" ht="22.5" customHeight="1">
      <c r="A64" s="487" t="s">
        <v>816</v>
      </c>
      <c r="B64" s="487"/>
      <c r="C64" s="487"/>
      <c r="D64" s="485" t="s">
        <v>817</v>
      </c>
      <c r="E64" s="568" t="s">
        <v>261</v>
      </c>
      <c r="F64" s="553">
        <v>210000</v>
      </c>
      <c r="G64" s="553">
        <v>80000</v>
      </c>
    </row>
    <row r="65" spans="1:9" s="581" customFormat="1" ht="22.5" customHeight="1">
      <c r="A65" s="486" t="s">
        <v>818</v>
      </c>
      <c r="B65" s="486"/>
      <c r="C65" s="486"/>
      <c r="D65" s="483" t="s">
        <v>819</v>
      </c>
      <c r="E65" s="551" t="s">
        <v>261</v>
      </c>
      <c r="F65" s="575">
        <v>230000</v>
      </c>
      <c r="G65" s="575">
        <v>100000</v>
      </c>
    </row>
    <row r="66" spans="1:9" s="581" customFormat="1" ht="22.5" customHeight="1">
      <c r="A66" s="487" t="s">
        <v>937</v>
      </c>
      <c r="B66" s="487"/>
      <c r="C66" s="487"/>
      <c r="D66" s="485" t="s">
        <v>820</v>
      </c>
      <c r="E66" s="568">
        <v>30000</v>
      </c>
      <c r="F66" s="553">
        <v>30000</v>
      </c>
      <c r="G66" s="553">
        <v>30000</v>
      </c>
    </row>
    <row r="67" spans="1:9" s="581" customFormat="1" ht="22.5" customHeight="1">
      <c r="A67" s="486" t="s">
        <v>821</v>
      </c>
      <c r="B67" s="486"/>
      <c r="C67" s="486"/>
      <c r="D67" s="483" t="s">
        <v>296</v>
      </c>
      <c r="E67" s="551">
        <v>30000</v>
      </c>
      <c r="F67" s="575">
        <v>30000</v>
      </c>
      <c r="G67" s="575">
        <v>30000</v>
      </c>
    </row>
    <row r="68" spans="1:9" s="581" customFormat="1" ht="22.5" customHeight="1">
      <c r="A68" s="487" t="s">
        <v>520</v>
      </c>
      <c r="B68" s="487"/>
      <c r="C68" s="487"/>
      <c r="D68" s="485"/>
      <c r="E68" s="505" t="s">
        <v>31</v>
      </c>
      <c r="F68" s="485" t="s">
        <v>31</v>
      </c>
      <c r="G68" s="485" t="s">
        <v>31</v>
      </c>
    </row>
    <row r="69" spans="1:9" s="581" customFormat="1" ht="22.5" customHeight="1">
      <c r="A69" s="488" t="s">
        <v>822</v>
      </c>
      <c r="B69" s="486"/>
      <c r="C69" s="486"/>
      <c r="D69" s="583"/>
      <c r="E69" s="551" t="s">
        <v>823</v>
      </c>
      <c r="F69" s="575" t="s">
        <v>823</v>
      </c>
      <c r="G69" s="575" t="s">
        <v>823</v>
      </c>
    </row>
    <row r="70" spans="1:9" s="581" customFormat="1" ht="22.5" customHeight="1">
      <c r="A70" s="487" t="s">
        <v>281</v>
      </c>
      <c r="B70" s="487"/>
      <c r="C70" s="487"/>
      <c r="D70" s="485" t="s">
        <v>280</v>
      </c>
      <c r="E70" s="568">
        <v>120000</v>
      </c>
      <c r="F70" s="553">
        <v>120000</v>
      </c>
      <c r="G70" s="553">
        <v>120000</v>
      </c>
    </row>
    <row r="71" spans="1:9" s="581" customFormat="1" ht="22.5" customHeight="1">
      <c r="A71" s="486" t="s">
        <v>283</v>
      </c>
      <c r="B71" s="486"/>
      <c r="C71" s="486"/>
      <c r="D71" s="483" t="s">
        <v>824</v>
      </c>
      <c r="E71" s="551" t="s">
        <v>261</v>
      </c>
      <c r="F71" s="575">
        <v>180000</v>
      </c>
      <c r="G71" s="575">
        <v>180000</v>
      </c>
    </row>
    <row r="72" spans="1:9" s="581" customFormat="1" ht="22.5" customHeight="1">
      <c r="A72" s="487" t="s">
        <v>825</v>
      </c>
      <c r="B72" s="487"/>
      <c r="C72" s="487"/>
      <c r="D72" s="485" t="s">
        <v>826</v>
      </c>
      <c r="E72" s="568">
        <v>60000</v>
      </c>
      <c r="F72" s="553">
        <v>60000</v>
      </c>
      <c r="G72" s="553">
        <v>60000</v>
      </c>
    </row>
    <row r="73" spans="1:9" s="425" customFormat="1" ht="23.25" customHeight="1">
      <c r="A73" s="1160" t="s">
        <v>827</v>
      </c>
      <c r="B73" s="1160"/>
      <c r="C73" s="1160"/>
      <c r="D73" s="584"/>
      <c r="E73" s="584"/>
      <c r="F73" s="584"/>
      <c r="G73" s="584"/>
    </row>
    <row r="74" spans="1:9" s="425" customFormat="1" ht="22.5" customHeight="1">
      <c r="A74" s="487" t="s">
        <v>828</v>
      </c>
      <c r="B74" s="495"/>
      <c r="C74" s="495"/>
      <c r="D74" s="485" t="s">
        <v>829</v>
      </c>
      <c r="E74" s="490">
        <v>70000</v>
      </c>
      <c r="F74" s="485" t="s">
        <v>31</v>
      </c>
      <c r="G74" s="485" t="s">
        <v>31</v>
      </c>
    </row>
    <row r="75" spans="1:9" s="425" customFormat="1" ht="22.5" customHeight="1">
      <c r="A75" s="486" t="s">
        <v>830</v>
      </c>
      <c r="B75" s="494"/>
      <c r="C75" s="494"/>
      <c r="D75" s="483"/>
      <c r="E75" s="569" t="s">
        <v>31</v>
      </c>
      <c r="F75" s="563" t="s">
        <v>31</v>
      </c>
      <c r="G75" s="563" t="s">
        <v>31</v>
      </c>
    </row>
    <row r="76" spans="1:9" s="425" customFormat="1" ht="22.5" customHeight="1">
      <c r="A76" s="487" t="s">
        <v>831</v>
      </c>
      <c r="B76" s="495"/>
      <c r="C76" s="495"/>
      <c r="D76" s="485" t="s">
        <v>606</v>
      </c>
      <c r="E76" s="496" t="s">
        <v>261</v>
      </c>
      <c r="F76" s="585" t="s">
        <v>832</v>
      </c>
      <c r="G76" s="576" t="s">
        <v>31</v>
      </c>
    </row>
    <row r="77" spans="1:9" s="425" customFormat="1" ht="22.5" customHeight="1">
      <c r="A77" s="491" t="s">
        <v>833</v>
      </c>
      <c r="B77" s="491"/>
      <c r="C77" s="491"/>
      <c r="D77" s="492"/>
      <c r="E77" s="574" t="s">
        <v>31</v>
      </c>
      <c r="F77" s="586" t="s">
        <v>31</v>
      </c>
      <c r="G77" s="492" t="s">
        <v>31</v>
      </c>
      <c r="H77" s="424"/>
    </row>
    <row r="78" spans="1:9" s="425" customFormat="1" ht="22.5" customHeight="1">
      <c r="A78" s="487" t="s">
        <v>834</v>
      </c>
      <c r="B78" s="487"/>
      <c r="C78" s="487"/>
      <c r="D78" s="485"/>
      <c r="E78" s="505" t="s">
        <v>31</v>
      </c>
      <c r="F78" s="505" t="s">
        <v>31</v>
      </c>
      <c r="G78" s="505" t="s">
        <v>31</v>
      </c>
      <c r="H78" s="424"/>
    </row>
    <row r="79" spans="1:9" s="425" customFormat="1" ht="22.5" customHeight="1">
      <c r="A79" s="491" t="s">
        <v>835</v>
      </c>
      <c r="B79" s="491"/>
      <c r="C79" s="491"/>
      <c r="D79" s="492"/>
      <c r="E79" s="572" t="s">
        <v>31</v>
      </c>
      <c r="F79" s="572" t="s">
        <v>31</v>
      </c>
      <c r="G79" s="572" t="s">
        <v>31</v>
      </c>
    </row>
    <row r="80" spans="1:9" ht="22.5" customHeight="1">
      <c r="A80" s="1161" t="s">
        <v>691</v>
      </c>
      <c r="B80" s="1161"/>
      <c r="C80" s="1161"/>
      <c r="D80" s="584"/>
      <c r="E80" s="571"/>
      <c r="F80" s="571"/>
      <c r="G80" s="571"/>
      <c r="I80" s="412" t="s">
        <v>143</v>
      </c>
    </row>
    <row r="81" spans="1:9" ht="49.5" customHeight="1">
      <c r="A81" s="587" t="s">
        <v>836</v>
      </c>
      <c r="B81" s="1093" t="s">
        <v>837</v>
      </c>
      <c r="C81" s="1093"/>
      <c r="D81" s="496" t="s">
        <v>50</v>
      </c>
      <c r="E81" s="496" t="s">
        <v>261</v>
      </c>
      <c r="F81" s="588">
        <v>150000</v>
      </c>
      <c r="G81" s="580" t="s">
        <v>838</v>
      </c>
    </row>
    <row r="82" spans="1:9" ht="71.25" customHeight="1">
      <c r="A82" s="589" t="s">
        <v>839</v>
      </c>
      <c r="B82" s="1162" t="s">
        <v>840</v>
      </c>
      <c r="C82" s="1162"/>
      <c r="D82" s="590" t="s">
        <v>841</v>
      </c>
      <c r="E82" s="590" t="s">
        <v>261</v>
      </c>
      <c r="F82" s="591">
        <v>320000</v>
      </c>
      <c r="G82" s="592" t="s">
        <v>842</v>
      </c>
    </row>
    <row r="83" spans="1:9" ht="39" customHeight="1">
      <c r="A83" s="593" t="s">
        <v>843</v>
      </c>
      <c r="B83" s="1093" t="s">
        <v>844</v>
      </c>
      <c r="C83" s="1093"/>
      <c r="D83" s="496" t="s">
        <v>845</v>
      </c>
      <c r="E83" s="496" t="s">
        <v>261</v>
      </c>
      <c r="F83" s="588">
        <v>125000</v>
      </c>
      <c r="G83" s="576" t="s">
        <v>31</v>
      </c>
    </row>
    <row r="84" spans="1:9" ht="19.5" customHeight="1">
      <c r="A84" s="594"/>
      <c r="B84" s="452"/>
      <c r="C84" s="452"/>
      <c r="D84" s="441"/>
      <c r="E84" s="441"/>
      <c r="F84" s="504"/>
      <c r="G84" s="595"/>
    </row>
    <row r="85" spans="1:9" s="425" customFormat="1" ht="57" customHeight="1">
      <c r="A85" s="1158" t="s">
        <v>846</v>
      </c>
      <c r="B85" s="1158"/>
      <c r="C85" s="1159"/>
      <c r="D85" s="576" t="s">
        <v>847</v>
      </c>
      <c r="E85" s="577" t="s">
        <v>261</v>
      </c>
      <c r="F85" s="588">
        <v>85000</v>
      </c>
      <c r="G85" s="588">
        <v>85000</v>
      </c>
    </row>
    <row r="86" spans="1:9" s="425" customFormat="1" ht="49.5" customHeight="1">
      <c r="A86" s="1163" t="s">
        <v>848</v>
      </c>
      <c r="B86" s="1163"/>
      <c r="C86" s="1164"/>
      <c r="D86" s="563" t="s">
        <v>849</v>
      </c>
      <c r="E86" s="596" t="s">
        <v>261</v>
      </c>
      <c r="F86" s="560">
        <v>165000</v>
      </c>
      <c r="G86" s="560">
        <v>165000</v>
      </c>
    </row>
    <row r="87" spans="1:9" s="425" customFormat="1" ht="57" customHeight="1">
      <c r="A87" s="1158" t="s">
        <v>850</v>
      </c>
      <c r="B87" s="1158"/>
      <c r="C87" s="1159"/>
      <c r="D87" s="576" t="s">
        <v>851</v>
      </c>
      <c r="E87" s="577" t="s">
        <v>261</v>
      </c>
      <c r="F87" s="588">
        <v>85000</v>
      </c>
      <c r="G87" s="588">
        <v>85000</v>
      </c>
    </row>
    <row r="88" spans="1:9" s="425" customFormat="1" ht="52.5" customHeight="1">
      <c r="A88" s="1163" t="s">
        <v>852</v>
      </c>
      <c r="B88" s="1163"/>
      <c r="C88" s="1164"/>
      <c r="D88" s="563" t="s">
        <v>853</v>
      </c>
      <c r="E88" s="564" t="s">
        <v>261</v>
      </c>
      <c r="F88" s="560">
        <v>165000</v>
      </c>
      <c r="G88" s="560">
        <v>165000</v>
      </c>
    </row>
    <row r="89" spans="1:9" s="425" customFormat="1" ht="41.25" customHeight="1">
      <c r="A89" s="1158" t="s">
        <v>854</v>
      </c>
      <c r="B89" s="1158"/>
      <c r="C89" s="1159"/>
      <c r="D89" s="576" t="s">
        <v>855</v>
      </c>
      <c r="E89" s="577" t="s">
        <v>378</v>
      </c>
      <c r="F89" s="588">
        <v>165000</v>
      </c>
      <c r="G89" s="588">
        <v>165000</v>
      </c>
    </row>
    <row r="90" spans="1:9" ht="24.75" customHeight="1">
      <c r="A90" s="1155"/>
      <c r="B90" s="1155"/>
      <c r="C90" s="1155"/>
      <c r="D90" s="1155"/>
      <c r="E90" s="1155"/>
      <c r="F90" s="1155"/>
      <c r="G90" s="1155"/>
      <c r="H90" s="410"/>
    </row>
    <row r="91" spans="1:9" ht="23.25" customHeight="1">
      <c r="A91" s="1155"/>
      <c r="B91" s="1155"/>
      <c r="C91" s="1155"/>
      <c r="D91" s="1155"/>
      <c r="E91" s="1155"/>
      <c r="F91" s="1155"/>
      <c r="G91" s="1155"/>
      <c r="H91" s="410"/>
      <c r="I91" s="412" t="s">
        <v>143</v>
      </c>
    </row>
    <row r="92" spans="1:9" ht="135" customHeight="1">
      <c r="A92" s="380"/>
      <c r="B92" s="380"/>
      <c r="C92" s="380"/>
      <c r="D92" s="384"/>
      <c r="E92" s="1156"/>
      <c r="F92" s="1156"/>
      <c r="G92" s="1156"/>
    </row>
    <row r="93" spans="1:9" ht="30.75" customHeight="1">
      <c r="A93" s="597"/>
      <c r="B93" s="598"/>
      <c r="C93" s="598"/>
      <c r="D93" s="504"/>
      <c r="E93" s="380"/>
      <c r="F93" s="380"/>
      <c r="G93" s="380"/>
    </row>
    <row r="94" spans="1:9">
      <c r="A94" s="380"/>
      <c r="B94" s="380"/>
      <c r="C94" s="380"/>
      <c r="D94" s="384"/>
      <c r="E94" s="380"/>
      <c r="F94" s="380"/>
      <c r="G94" s="380"/>
    </row>
    <row r="95" spans="1:9" ht="21.75">
      <c r="A95" s="1157" t="str">
        <f>CITROEN!A167</f>
        <v>A feltüntetett árak tartalmazzák a 27%-os ÁFA-t és a regisztrációs adót. Az árak és a kedvezmények 2017. október 3-tól visszavonásig érvényesek. A C Automobil Import Kft. minden változtatás jogát fenntartja.</v>
      </c>
      <c r="B95" s="1157"/>
      <c r="C95" s="1157"/>
      <c r="D95" s="1157"/>
      <c r="E95" s="1157"/>
      <c r="F95" s="1157"/>
      <c r="G95" s="1157"/>
    </row>
    <row r="96" spans="1:9">
      <c r="A96" s="380"/>
      <c r="B96" s="380"/>
      <c r="C96" s="380"/>
      <c r="D96" s="384"/>
      <c r="E96" s="380"/>
      <c r="F96" s="380"/>
      <c r="G96" s="380"/>
    </row>
  </sheetData>
  <mergeCells count="21">
    <mergeCell ref="A44:C44"/>
    <mergeCell ref="A4:C5"/>
    <mergeCell ref="E4:E5"/>
    <mergeCell ref="F4:F5"/>
    <mergeCell ref="G4:G5"/>
    <mergeCell ref="A20:C20"/>
    <mergeCell ref="A19:C19"/>
    <mergeCell ref="A90:G91"/>
    <mergeCell ref="E92:G92"/>
    <mergeCell ref="A95:G95"/>
    <mergeCell ref="A89:C89"/>
    <mergeCell ref="A52:C52"/>
    <mergeCell ref="A73:C73"/>
    <mergeCell ref="A80:C80"/>
    <mergeCell ref="B81:C81"/>
    <mergeCell ref="B82:C82"/>
    <mergeCell ref="B83:C83"/>
    <mergeCell ref="A85:C85"/>
    <mergeCell ref="A86:C86"/>
    <mergeCell ref="A87:C87"/>
    <mergeCell ref="A88:C88"/>
  </mergeCells>
  <printOptions horizontalCentered="1"/>
  <pageMargins left="0.19685039370078741" right="0.19685039370078741" top="0.51181102362204722" bottom="0.39370078740157483" header="0.82677165354330717" footer="0.15748031496062992"/>
  <pageSetup paperSize="9" scale="44" fitToHeight="2" orientation="portrait" r:id="rId1"/>
  <headerFooter alignWithMargins="0"/>
  <rowBreaks count="1" manualBreakCount="1">
    <brk id="72" max="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L41"/>
  <sheetViews>
    <sheetView view="pageBreakPreview" zoomScale="75" zoomScaleNormal="85" zoomScaleSheetLayoutView="75" workbookViewId="0">
      <selection activeCell="M39" sqref="M39"/>
    </sheetView>
  </sheetViews>
  <sheetFormatPr defaultColWidth="29.85546875" defaultRowHeight="18"/>
  <cols>
    <col min="1" max="1" width="26.42578125" style="381" customWidth="1"/>
    <col min="2" max="2" width="22.42578125" style="381" customWidth="1"/>
    <col min="3" max="3" width="18.140625" style="381" customWidth="1"/>
    <col min="4" max="4" width="20.5703125" style="381" customWidth="1"/>
    <col min="5" max="5" width="15.42578125" style="381" customWidth="1"/>
    <col min="6" max="6" width="20.7109375" style="381" customWidth="1"/>
    <col min="7" max="7" width="31" style="381" customWidth="1"/>
    <col min="8" max="8" width="22.28515625" style="411" customWidth="1"/>
    <col min="9" max="9" width="19" style="381" customWidth="1"/>
    <col min="10" max="10" width="21" style="381" customWidth="1"/>
    <col min="11" max="255" width="9.140625" style="381" customWidth="1"/>
    <col min="256" max="16384" width="29.85546875" style="381"/>
  </cols>
  <sheetData>
    <row r="1" spans="1:12" s="378" customFormat="1" ht="179.25" customHeight="1">
      <c r="A1" s="892" t="s">
        <v>1177</v>
      </c>
      <c r="B1" s="377"/>
      <c r="C1" s="377"/>
      <c r="D1" s="377"/>
      <c r="E1" s="377"/>
      <c r="F1" s="1150"/>
      <c r="G1" s="1151"/>
      <c r="H1" s="1151"/>
      <c r="I1" s="1151"/>
      <c r="J1" s="377"/>
    </row>
    <row r="2" spans="1:12" s="378" customFormat="1" ht="55.5" customHeight="1">
      <c r="A2" s="513"/>
      <c r="B2" s="377"/>
      <c r="C2" s="377"/>
      <c r="D2" s="377"/>
      <c r="E2" s="377"/>
      <c r="F2" s="1150"/>
      <c r="G2" s="1151"/>
      <c r="H2" s="1151"/>
      <c r="I2" s="1151"/>
      <c r="J2" s="377"/>
    </row>
    <row r="3" spans="1:12" s="378" customFormat="1" ht="38.25" customHeight="1">
      <c r="A3" s="514"/>
      <c r="B3" s="377"/>
      <c r="C3" s="377"/>
      <c r="D3" s="377"/>
      <c r="E3" s="377"/>
      <c r="F3" s="1150"/>
      <c r="G3" s="1151"/>
      <c r="H3" s="1151"/>
      <c r="I3" s="1151"/>
      <c r="J3" s="377"/>
    </row>
    <row r="4" spans="1:12" s="378" customFormat="1" ht="21.75" customHeight="1">
      <c r="A4" s="379"/>
      <c r="B4" s="377"/>
      <c r="C4" s="377"/>
      <c r="D4" s="377"/>
      <c r="E4" s="377"/>
      <c r="F4" s="1151"/>
      <c r="G4" s="1151"/>
      <c r="H4" s="1151"/>
      <c r="I4" s="1151"/>
      <c r="J4" s="377"/>
    </row>
    <row r="5" spans="1:12" ht="31.5" customHeight="1">
      <c r="A5" s="815" t="s">
        <v>1007</v>
      </c>
      <c r="B5" s="380"/>
      <c r="C5" s="380"/>
      <c r="D5" s="380"/>
      <c r="E5" s="380"/>
      <c r="F5" s="1151"/>
      <c r="G5" s="1151"/>
      <c r="H5" s="1151"/>
      <c r="I5" s="1151"/>
      <c r="J5" s="400"/>
    </row>
    <row r="6" spans="1:12" ht="67.5" customHeight="1">
      <c r="A6" s="1174" t="s">
        <v>906</v>
      </c>
      <c r="B6" s="1169" t="s">
        <v>402</v>
      </c>
      <c r="C6" s="1169" t="s">
        <v>403</v>
      </c>
      <c r="D6" s="1175" t="s">
        <v>1005</v>
      </c>
      <c r="E6" s="1169" t="s">
        <v>404</v>
      </c>
      <c r="F6" s="1169" t="s">
        <v>405</v>
      </c>
      <c r="G6" s="1169" t="s">
        <v>696</v>
      </c>
      <c r="H6" s="1169" t="s">
        <v>697</v>
      </c>
      <c r="I6" s="1169" t="s">
        <v>698</v>
      </c>
      <c r="J6" s="1169" t="s">
        <v>699</v>
      </c>
    </row>
    <row r="7" spans="1:12" ht="39.75" customHeight="1">
      <c r="A7" s="1174"/>
      <c r="B7" s="1169"/>
      <c r="C7" s="1169"/>
      <c r="D7" s="1175"/>
      <c r="E7" s="1169"/>
      <c r="F7" s="1169"/>
      <c r="G7" s="1169"/>
      <c r="H7" s="1169"/>
      <c r="I7" s="1169"/>
      <c r="J7" s="1169"/>
    </row>
    <row r="8" spans="1:12" ht="19.5">
      <c r="A8" s="384"/>
      <c r="B8" s="384"/>
      <c r="C8" s="384"/>
      <c r="D8" s="384"/>
      <c r="E8" s="384"/>
      <c r="F8" s="384"/>
      <c r="G8" s="384"/>
      <c r="H8" s="382"/>
      <c r="I8" s="382"/>
      <c r="J8" s="382"/>
    </row>
    <row r="9" spans="1:12" ht="24" customHeight="1">
      <c r="A9" s="625" t="s">
        <v>305</v>
      </c>
      <c r="B9" s="626">
        <v>1199</v>
      </c>
      <c r="C9" s="627">
        <v>110</v>
      </c>
      <c r="D9" s="627" t="s">
        <v>1176</v>
      </c>
      <c r="E9" s="627">
        <v>5</v>
      </c>
      <c r="F9" s="628" t="s">
        <v>184</v>
      </c>
      <c r="G9" s="627" t="s">
        <v>977</v>
      </c>
      <c r="H9" s="629">
        <f>VLOOKUP(G9,CITROEN!F63:I66,4,0)</f>
        <v>4700000</v>
      </c>
      <c r="I9" s="630">
        <f>VLOOKUP(G9,CITROEN!F63:J66,5,0)</f>
        <v>410000</v>
      </c>
      <c r="J9" s="631">
        <f>H9-I9</f>
        <v>4290000</v>
      </c>
    </row>
    <row r="10" spans="1:12" ht="24" customHeight="1">
      <c r="A10" s="632" t="s">
        <v>305</v>
      </c>
      <c r="B10" s="479">
        <v>1199</v>
      </c>
      <c r="C10" s="620">
        <v>110</v>
      </c>
      <c r="D10" s="620" t="s">
        <v>1176</v>
      </c>
      <c r="E10" s="620">
        <v>5</v>
      </c>
      <c r="F10" s="633" t="s">
        <v>975</v>
      </c>
      <c r="G10" s="803" t="s">
        <v>978</v>
      </c>
      <c r="H10" s="634">
        <f>VLOOKUP(G10,CITROEN!F64:I66,4,0)</f>
        <v>5100000</v>
      </c>
      <c r="I10" s="635">
        <f>VLOOKUP(G10,CITROEN!F64:J66,5,0)</f>
        <v>410000</v>
      </c>
      <c r="J10" s="635">
        <f t="shared" ref="J10:J12" si="0">H10-I10</f>
        <v>4690000</v>
      </c>
    </row>
    <row r="11" spans="1:12" ht="24" customHeight="1">
      <c r="A11" s="625" t="s">
        <v>304</v>
      </c>
      <c r="B11" s="626">
        <v>1560</v>
      </c>
      <c r="C11" s="627">
        <v>100</v>
      </c>
      <c r="D11" s="627" t="s">
        <v>1201</v>
      </c>
      <c r="E11" s="627">
        <v>5</v>
      </c>
      <c r="F11" s="628" t="s">
        <v>975</v>
      </c>
      <c r="G11" s="627" t="s">
        <v>980</v>
      </c>
      <c r="H11" s="629">
        <f>VLOOKUP(G11,CITROEN!F65:I67,4,0)</f>
        <v>5600000</v>
      </c>
      <c r="I11" s="630">
        <f>VLOOKUP(G11,CITROEN!F65:J67,5,0)</f>
        <v>610000</v>
      </c>
      <c r="J11" s="630">
        <f t="shared" si="0"/>
        <v>4990000</v>
      </c>
    </row>
    <row r="12" spans="1:12" ht="24" customHeight="1">
      <c r="A12" s="632" t="s">
        <v>212</v>
      </c>
      <c r="B12" s="479">
        <v>1560</v>
      </c>
      <c r="C12" s="620">
        <v>120</v>
      </c>
      <c r="D12" s="620" t="s">
        <v>1201</v>
      </c>
      <c r="E12" s="620">
        <v>6</v>
      </c>
      <c r="F12" s="633" t="s">
        <v>975</v>
      </c>
      <c r="G12" s="803" t="s">
        <v>979</v>
      </c>
      <c r="H12" s="634">
        <f>VLOOKUP(G12,CITROEN!F66:I68,4,0)</f>
        <v>5950000</v>
      </c>
      <c r="I12" s="635">
        <f>VLOOKUP(G12,CITROEN!F66:J68,5,0)</f>
        <v>630000</v>
      </c>
      <c r="J12" s="635">
        <f t="shared" si="0"/>
        <v>5320000</v>
      </c>
      <c r="K12" s="381" t="s">
        <v>143</v>
      </c>
      <c r="L12" s="381" t="s">
        <v>143</v>
      </c>
    </row>
    <row r="13" spans="1:12" ht="21.95" customHeight="1">
      <c r="A13" s="382"/>
      <c r="B13" s="384"/>
      <c r="C13" s="384" t="s">
        <v>143</v>
      </c>
      <c r="D13" s="384"/>
      <c r="E13" s="384"/>
      <c r="F13" s="633"/>
      <c r="G13" s="386"/>
      <c r="H13" s="387"/>
      <c r="I13" s="388"/>
      <c r="J13" s="522"/>
    </row>
    <row r="14" spans="1:12" ht="24.75" customHeight="1">
      <c r="A14" s="400" t="s">
        <v>722</v>
      </c>
      <c r="B14" s="400"/>
      <c r="C14" s="400"/>
      <c r="D14" s="534"/>
      <c r="E14" s="534"/>
      <c r="F14" s="1074"/>
      <c r="G14" s="1074"/>
      <c r="H14" s="1074"/>
      <c r="I14" s="1074"/>
      <c r="J14" s="400" t="s">
        <v>143</v>
      </c>
      <c r="K14" s="402"/>
    </row>
    <row r="15" spans="1:12" ht="21.75">
      <c r="A15" s="411"/>
      <c r="B15" s="403"/>
      <c r="C15" s="403"/>
      <c r="D15" s="403"/>
      <c r="E15" s="403"/>
      <c r="F15" s="403"/>
      <c r="G15" s="403"/>
      <c r="H15" s="404"/>
      <c r="I15" s="403"/>
      <c r="J15" s="400"/>
    </row>
    <row r="16" spans="1:12" ht="21.75">
      <c r="A16" s="404" t="s">
        <v>418</v>
      </c>
      <c r="B16" s="403"/>
      <c r="C16" s="403"/>
      <c r="D16" s="403"/>
      <c r="E16" s="403"/>
      <c r="F16" s="403"/>
      <c r="G16" s="403"/>
      <c r="H16" s="404"/>
      <c r="I16" s="403"/>
      <c r="J16" s="400" t="s">
        <v>143</v>
      </c>
    </row>
    <row r="17" spans="1:10" ht="27" customHeight="1">
      <c r="A17" s="1170" t="s">
        <v>184</v>
      </c>
      <c r="B17" s="1170"/>
      <c r="C17" s="1170"/>
      <c r="D17" s="1170"/>
      <c r="E17" s="1171"/>
      <c r="F17" s="1172" t="s">
        <v>983</v>
      </c>
      <c r="G17" s="1173"/>
      <c r="H17" s="1173"/>
      <c r="I17" s="1173"/>
      <c r="J17" s="1173"/>
    </row>
    <row r="18" spans="1:10" ht="27" customHeight="1">
      <c r="A18" s="1078" t="s">
        <v>287</v>
      </c>
      <c r="B18" s="1078"/>
      <c r="C18" s="1078"/>
      <c r="D18" s="1078"/>
      <c r="E18" s="1078"/>
      <c r="F18" s="1168" t="s">
        <v>499</v>
      </c>
      <c r="G18" s="1168"/>
      <c r="H18" s="1168"/>
      <c r="I18" s="1168"/>
      <c r="J18" s="1168"/>
    </row>
    <row r="19" spans="1:10" ht="21.95" customHeight="1">
      <c r="A19" s="1078" t="s">
        <v>246</v>
      </c>
      <c r="B19" s="1078"/>
      <c r="C19" s="1078"/>
      <c r="D19" s="1078"/>
      <c r="E19" s="1078"/>
      <c r="F19" s="1168" t="s">
        <v>302</v>
      </c>
      <c r="G19" s="1168"/>
      <c r="H19" s="1168"/>
      <c r="I19" s="1168"/>
      <c r="J19" s="1168"/>
    </row>
    <row r="20" spans="1:10" ht="24.75" customHeight="1">
      <c r="A20" s="1078" t="s">
        <v>367</v>
      </c>
      <c r="B20" s="1078"/>
      <c r="C20" s="1078"/>
      <c r="D20" s="1078"/>
      <c r="E20" s="1078"/>
      <c r="F20" s="1168" t="s">
        <v>985</v>
      </c>
      <c r="G20" s="1168"/>
      <c r="H20" s="1168"/>
      <c r="I20" s="1168"/>
      <c r="J20" s="1168"/>
    </row>
    <row r="21" spans="1:10" ht="21.95" customHeight="1">
      <c r="A21" s="1078" t="s">
        <v>981</v>
      </c>
      <c r="B21" s="1078"/>
      <c r="C21" s="1078"/>
      <c r="D21" s="1078"/>
      <c r="E21" s="1078"/>
      <c r="F21" s="1168" t="s">
        <v>1295</v>
      </c>
      <c r="G21" s="1168"/>
      <c r="H21" s="1168"/>
      <c r="I21" s="1168"/>
      <c r="J21" s="1168"/>
    </row>
    <row r="22" spans="1:10" ht="24" customHeight="1">
      <c r="A22" s="1078" t="s">
        <v>982</v>
      </c>
      <c r="B22" s="1078"/>
      <c r="C22" s="1078"/>
      <c r="D22" s="1078"/>
      <c r="E22" s="1078"/>
      <c r="F22" s="1168" t="s">
        <v>986</v>
      </c>
      <c r="G22" s="1168"/>
      <c r="H22" s="1168"/>
      <c r="I22" s="1168"/>
      <c r="J22" s="1168"/>
    </row>
    <row r="23" spans="1:10" ht="21.95" customHeight="1">
      <c r="A23" s="1078" t="s">
        <v>371</v>
      </c>
      <c r="B23" s="1078"/>
      <c r="C23" s="1078"/>
      <c r="D23" s="1078"/>
      <c r="E23" s="1078"/>
      <c r="F23" s="1168" t="s">
        <v>1129</v>
      </c>
      <c r="G23" s="1168"/>
      <c r="H23" s="1168"/>
      <c r="I23" s="1168"/>
      <c r="J23" s="1168"/>
    </row>
    <row r="24" spans="1:10" ht="23.25" customHeight="1">
      <c r="A24" s="1078" t="s">
        <v>1128</v>
      </c>
      <c r="B24" s="1078"/>
      <c r="C24" s="1078"/>
      <c r="D24" s="1078"/>
      <c r="E24" s="1078"/>
      <c r="F24" s="1168" t="s">
        <v>920</v>
      </c>
      <c r="G24" s="1168"/>
      <c r="H24" s="1168"/>
      <c r="I24" s="1168"/>
      <c r="J24" s="1168"/>
    </row>
    <row r="25" spans="1:10" ht="24.75" customHeight="1">
      <c r="A25" s="1078" t="s">
        <v>386</v>
      </c>
      <c r="B25" s="1078"/>
      <c r="C25" s="1078"/>
      <c r="D25" s="1078"/>
      <c r="E25" s="1078"/>
      <c r="F25" s="1168" t="s">
        <v>399</v>
      </c>
      <c r="G25" s="1168"/>
      <c r="H25" s="1168"/>
      <c r="I25" s="1168"/>
      <c r="J25" s="1168"/>
    </row>
    <row r="26" spans="1:10" ht="21.95" customHeight="1">
      <c r="A26" s="1078" t="s">
        <v>264</v>
      </c>
      <c r="B26" s="1078"/>
      <c r="C26" s="1078"/>
      <c r="D26" s="1078"/>
      <c r="E26" s="1078"/>
      <c r="F26" s="1168" t="s">
        <v>987</v>
      </c>
      <c r="G26" s="1168"/>
      <c r="H26" s="1168"/>
      <c r="I26" s="1168"/>
      <c r="J26" s="1168"/>
    </row>
    <row r="27" spans="1:10" ht="21.95" customHeight="1">
      <c r="A27" s="1078" t="s">
        <v>372</v>
      </c>
      <c r="B27" s="1078"/>
      <c r="C27" s="1078"/>
      <c r="D27" s="1078"/>
      <c r="E27" s="1078"/>
      <c r="F27" s="1168" t="s">
        <v>988</v>
      </c>
      <c r="G27" s="1168"/>
      <c r="H27" s="1168"/>
      <c r="I27" s="1168"/>
      <c r="J27" s="1168"/>
    </row>
    <row r="28" spans="1:10" ht="21.95" customHeight="1">
      <c r="A28" s="1078" t="s">
        <v>374</v>
      </c>
      <c r="B28" s="1078"/>
      <c r="C28" s="1078"/>
      <c r="D28" s="1078"/>
      <c r="E28" s="1078"/>
      <c r="F28" s="1168" t="s">
        <v>989</v>
      </c>
      <c r="G28" s="1168"/>
      <c r="H28" s="1168"/>
      <c r="I28" s="1168"/>
      <c r="J28" s="1168"/>
    </row>
    <row r="29" spans="1:10" ht="21.95" customHeight="1">
      <c r="A29" s="1078" t="s">
        <v>984</v>
      </c>
      <c r="B29" s="1078"/>
      <c r="C29" s="1078"/>
      <c r="D29" s="1078"/>
      <c r="E29" s="1078"/>
      <c r="F29" s="1168" t="s">
        <v>990</v>
      </c>
      <c r="G29" s="1168"/>
      <c r="H29" s="1168"/>
      <c r="I29" s="1168"/>
      <c r="J29" s="1168"/>
    </row>
    <row r="30" spans="1:10" ht="23.25" customHeight="1">
      <c r="A30" s="1078" t="s">
        <v>383</v>
      </c>
      <c r="B30" s="1078"/>
      <c r="C30" s="1078"/>
      <c r="D30" s="1078"/>
      <c r="E30" s="1078"/>
      <c r="F30" s="1168" t="s">
        <v>991</v>
      </c>
      <c r="G30" s="1168"/>
      <c r="H30" s="1168"/>
      <c r="I30" s="1168"/>
      <c r="J30" s="1168" t="s">
        <v>143</v>
      </c>
    </row>
    <row r="31" spans="1:10" ht="21.95" customHeight="1">
      <c r="A31" s="1078"/>
      <c r="B31" s="1078"/>
      <c r="C31" s="1078"/>
      <c r="D31" s="1078"/>
      <c r="E31" s="1078"/>
      <c r="F31" s="1168" t="s">
        <v>992</v>
      </c>
      <c r="G31" s="1168"/>
      <c r="H31" s="1168"/>
      <c r="I31" s="1168"/>
      <c r="J31" s="1168"/>
    </row>
    <row r="32" spans="1:10" ht="21.95" customHeight="1">
      <c r="A32" s="1078"/>
      <c r="B32" s="1078"/>
      <c r="C32" s="1078"/>
      <c r="D32" s="1078"/>
      <c r="E32" s="1078"/>
      <c r="F32" s="1168" t="s">
        <v>311</v>
      </c>
      <c r="G32" s="1168"/>
      <c r="H32" s="1168"/>
      <c r="I32" s="1168"/>
      <c r="J32" s="1168"/>
    </row>
    <row r="33" spans="1:10" ht="21.95" customHeight="1">
      <c r="A33" s="1078"/>
      <c r="B33" s="1078"/>
      <c r="C33" s="1078"/>
      <c r="D33" s="1078"/>
      <c r="E33" s="1078"/>
      <c r="F33" s="1078"/>
      <c r="G33" s="1078"/>
      <c r="H33" s="1078"/>
      <c r="I33" s="1078"/>
      <c r="J33" s="400"/>
    </row>
    <row r="34" spans="1:10" ht="21.95" customHeight="1">
      <c r="A34" s="804"/>
      <c r="B34" s="804"/>
      <c r="C34" s="804"/>
      <c r="D34" s="804"/>
      <c r="E34" s="804"/>
      <c r="F34" s="804"/>
      <c r="G34" s="804"/>
      <c r="H34" s="804"/>
      <c r="I34" s="804"/>
      <c r="J34" s="400"/>
    </row>
    <row r="35" spans="1:10" ht="21.95" customHeight="1">
      <c r="A35" s="1079"/>
      <c r="B35" s="1079"/>
      <c r="C35" s="1079"/>
      <c r="D35" s="1079"/>
      <c r="E35" s="1083"/>
      <c r="F35" s="1083"/>
      <c r="G35" s="1083"/>
      <c r="H35" s="1083"/>
      <c r="I35" s="400"/>
      <c r="J35" s="400"/>
    </row>
    <row r="36" spans="1:10" ht="25.5" customHeight="1">
      <c r="A36" s="400"/>
      <c r="B36" s="400"/>
      <c r="C36" s="400"/>
      <c r="D36" s="400"/>
      <c r="E36" s="400"/>
      <c r="F36" s="1084"/>
      <c r="G36" s="1084"/>
      <c r="H36" s="1084"/>
      <c r="I36" s="1084"/>
      <c r="J36" s="400"/>
    </row>
    <row r="37" spans="1:10" ht="21.95" customHeight="1">
      <c r="A37" s="400"/>
      <c r="B37" s="400"/>
      <c r="C37" s="400"/>
      <c r="D37" s="400"/>
      <c r="E37" s="400"/>
      <c r="F37" s="400"/>
      <c r="G37" s="400"/>
      <c r="H37" s="400"/>
      <c r="I37" s="400"/>
      <c r="J37" s="400"/>
    </row>
    <row r="38" spans="1:10" ht="21.95" customHeight="1">
      <c r="A38" s="400"/>
      <c r="B38" s="400"/>
      <c r="C38" s="400"/>
      <c r="D38" s="400"/>
      <c r="E38" s="400"/>
      <c r="F38" s="400"/>
      <c r="G38" s="400"/>
      <c r="H38" s="400"/>
      <c r="I38" s="400"/>
      <c r="J38" s="400"/>
    </row>
    <row r="39" spans="1:10" ht="72" customHeight="1">
      <c r="A39" s="1085" t="str">
        <f>CITROEN!A167</f>
        <v>A feltüntetett árak tartalmazzák a 27%-os ÁFA-t és a regisztrációs adót. Az árak és a kedvezmények 2017. október 3-tól visszavonásig érvényesek. A C Automobil Import Kft. minden változtatás jogát fenntartja.</v>
      </c>
      <c r="B39" s="1085"/>
      <c r="C39" s="1085"/>
      <c r="D39" s="1085"/>
      <c r="E39" s="1085"/>
      <c r="F39" s="1085"/>
      <c r="G39" s="812"/>
      <c r="H39" s="812"/>
      <c r="I39" s="812"/>
      <c r="J39" s="622"/>
    </row>
    <row r="40" spans="1:10" ht="134.25" customHeight="1">
      <c r="A40" s="1085" t="s">
        <v>1127</v>
      </c>
      <c r="B40" s="1085"/>
      <c r="C40" s="1085"/>
      <c r="D40" s="1085"/>
      <c r="E40" s="1085"/>
      <c r="F40" s="1085"/>
      <c r="G40" s="812"/>
      <c r="H40" s="812"/>
      <c r="I40" s="812"/>
      <c r="J40" s="622"/>
    </row>
    <row r="41" spans="1:10" ht="118.15" customHeight="1">
      <c r="A41" s="1087"/>
      <c r="B41" s="1087"/>
      <c r="C41" s="1087"/>
      <c r="D41" s="1087"/>
      <c r="E41" s="1087"/>
      <c r="F41" s="1087"/>
      <c r="G41" s="1087"/>
      <c r="H41" s="1087"/>
      <c r="I41" s="1087"/>
      <c r="J41" s="1087"/>
    </row>
  </sheetData>
  <mergeCells count="52">
    <mergeCell ref="F1:I5"/>
    <mergeCell ref="A6:A7"/>
    <mergeCell ref="B6:B7"/>
    <mergeCell ref="C6:C7"/>
    <mergeCell ref="D6:D7"/>
    <mergeCell ref="E6:E7"/>
    <mergeCell ref="F6:F7"/>
    <mergeCell ref="G6:G7"/>
    <mergeCell ref="H6:H7"/>
    <mergeCell ref="I6:I7"/>
    <mergeCell ref="J6:J7"/>
    <mergeCell ref="F14:I14"/>
    <mergeCell ref="A17:E17"/>
    <mergeCell ref="F17:J17"/>
    <mergeCell ref="A19:E19"/>
    <mergeCell ref="A18:E18"/>
    <mergeCell ref="A35:D35"/>
    <mergeCell ref="E35:H35"/>
    <mergeCell ref="F36:I36"/>
    <mergeCell ref="A41:J41"/>
    <mergeCell ref="A39:F39"/>
    <mergeCell ref="A40:F40"/>
    <mergeCell ref="F33:I33"/>
    <mergeCell ref="F18:J18"/>
    <mergeCell ref="F19:J19"/>
    <mergeCell ref="F20:J20"/>
    <mergeCell ref="F21:J21"/>
    <mergeCell ref="F22:J22"/>
    <mergeCell ref="F23:J23"/>
    <mergeCell ref="F24:J24"/>
    <mergeCell ref="F25:J25"/>
    <mergeCell ref="F26:J26"/>
    <mergeCell ref="F27:J27"/>
    <mergeCell ref="F32:J32"/>
    <mergeCell ref="F28:J28"/>
    <mergeCell ref="F29:J29"/>
    <mergeCell ref="F30:J30"/>
    <mergeCell ref="F31:J31"/>
    <mergeCell ref="A30:E30"/>
    <mergeCell ref="A31:E31"/>
    <mergeCell ref="A20:E20"/>
    <mergeCell ref="A33:E33"/>
    <mergeCell ref="A27:E27"/>
    <mergeCell ref="A28:E28"/>
    <mergeCell ref="A29:E29"/>
    <mergeCell ref="A32:E32"/>
    <mergeCell ref="A24:E24"/>
    <mergeCell ref="A25:E25"/>
    <mergeCell ref="A26:E26"/>
    <mergeCell ref="A21:E21"/>
    <mergeCell ref="A22:E22"/>
    <mergeCell ref="A23:E23"/>
  </mergeCells>
  <printOptions horizontalCentered="1"/>
  <pageMargins left="0.19685039370078741" right="0.19685039370078741" top="0.74803149606299213" bottom="0.55118110236220474" header="0.31496062992125984" footer="0.31496062992125984"/>
  <pageSetup paperSize="9" scale="46"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J59"/>
  <sheetViews>
    <sheetView view="pageBreakPreview" zoomScale="70" zoomScaleNormal="100" zoomScaleSheetLayoutView="70" workbookViewId="0">
      <selection activeCell="L56" sqref="L56"/>
    </sheetView>
  </sheetViews>
  <sheetFormatPr defaultColWidth="9.140625" defaultRowHeight="19.5"/>
  <cols>
    <col min="1" max="1" width="42.42578125" style="412" customWidth="1"/>
    <col min="2" max="2" width="28.140625" style="412" customWidth="1"/>
    <col min="3" max="3" width="76.42578125" style="412" customWidth="1"/>
    <col min="4" max="4" width="13.28515625" style="477" customWidth="1"/>
    <col min="5" max="6" width="23" style="412" customWidth="1"/>
    <col min="7" max="16384" width="9.140625" style="412"/>
  </cols>
  <sheetData>
    <row r="1" spans="1:10" ht="78" customHeight="1">
      <c r="A1" s="376"/>
      <c r="B1" s="377"/>
      <c r="C1" s="377"/>
      <c r="D1" s="377"/>
      <c r="E1" s="377"/>
      <c r="F1" s="380"/>
    </row>
    <row r="2" spans="1:10" ht="69.75" customHeight="1">
      <c r="A2" s="376" t="s">
        <v>976</v>
      </c>
      <c r="B2" s="377"/>
      <c r="C2" s="377"/>
      <c r="D2" s="377"/>
      <c r="E2" s="377"/>
      <c r="F2" s="380"/>
    </row>
    <row r="3" spans="1:10" ht="33.75" customHeight="1">
      <c r="A3" s="624" t="s">
        <v>918</v>
      </c>
      <c r="B3" s="380"/>
      <c r="C3" s="380"/>
      <c r="D3" s="380"/>
      <c r="E3" s="380"/>
      <c r="F3" s="546"/>
    </row>
    <row r="4" spans="1:10" ht="33" customHeight="1">
      <c r="A4" s="1180" t="s">
        <v>10</v>
      </c>
      <c r="B4" s="1180"/>
      <c r="C4" s="1180"/>
      <c r="D4" s="808"/>
      <c r="E4" s="1176" t="s">
        <v>184</v>
      </c>
      <c r="F4" s="1176" t="s">
        <v>975</v>
      </c>
    </row>
    <row r="5" spans="1:10" ht="1.5" customHeight="1">
      <c r="A5" s="1180"/>
      <c r="B5" s="1180"/>
      <c r="C5" s="1180"/>
      <c r="D5" s="808"/>
      <c r="E5" s="1176"/>
      <c r="F5" s="1176"/>
    </row>
    <row r="6" spans="1:10" s="425" customFormat="1" ht="26.25" customHeight="1">
      <c r="A6" s="484" t="s">
        <v>246</v>
      </c>
      <c r="B6" s="484"/>
      <c r="C6" s="484"/>
      <c r="D6" s="485"/>
      <c r="E6" s="505" t="s">
        <v>31</v>
      </c>
      <c r="F6" s="485" t="s">
        <v>31</v>
      </c>
      <c r="G6" s="424"/>
    </row>
    <row r="7" spans="1:10" s="425" customFormat="1" ht="26.25" customHeight="1">
      <c r="A7" s="482" t="s">
        <v>287</v>
      </c>
      <c r="B7" s="482"/>
      <c r="C7" s="482"/>
      <c r="D7" s="483"/>
      <c r="E7" s="621" t="s">
        <v>31</v>
      </c>
      <c r="F7" s="483" t="s">
        <v>31</v>
      </c>
      <c r="G7" s="424"/>
    </row>
    <row r="8" spans="1:10" s="425" customFormat="1" ht="26.25" customHeight="1">
      <c r="A8" s="484" t="s">
        <v>367</v>
      </c>
      <c r="B8" s="484"/>
      <c r="C8" s="484"/>
      <c r="D8" s="485"/>
      <c r="E8" s="505" t="s">
        <v>31</v>
      </c>
      <c r="F8" s="485" t="s">
        <v>31</v>
      </c>
      <c r="G8" s="424"/>
    </row>
    <row r="9" spans="1:10" s="425" customFormat="1" ht="26.25" customHeight="1">
      <c r="A9" s="482" t="s">
        <v>368</v>
      </c>
      <c r="B9" s="482"/>
      <c r="C9" s="482"/>
      <c r="D9" s="483"/>
      <c r="E9" s="621" t="s">
        <v>31</v>
      </c>
      <c r="F9" s="483" t="s">
        <v>31</v>
      </c>
      <c r="G9" s="424"/>
    </row>
    <row r="10" spans="1:10" s="425" customFormat="1" ht="26.25" customHeight="1">
      <c r="A10" s="484" t="s">
        <v>997</v>
      </c>
      <c r="B10" s="484"/>
      <c r="C10" s="484"/>
      <c r="D10" s="485" t="s">
        <v>369</v>
      </c>
      <c r="E10" s="568">
        <v>140000</v>
      </c>
      <c r="F10" s="485" t="s">
        <v>31</v>
      </c>
      <c r="G10" s="424"/>
      <c r="J10" s="877"/>
    </row>
    <row r="11" spans="1:10" s="425" customFormat="1" ht="26.25" customHeight="1">
      <c r="A11" s="482" t="s">
        <v>370</v>
      </c>
      <c r="B11" s="482"/>
      <c r="C11" s="482"/>
      <c r="D11" s="483"/>
      <c r="E11" s="621" t="s">
        <v>31</v>
      </c>
      <c r="F11" s="483" t="s">
        <v>31</v>
      </c>
    </row>
    <row r="12" spans="1:10" s="425" customFormat="1" ht="26.25" customHeight="1">
      <c r="A12" s="484" t="s">
        <v>1130</v>
      </c>
      <c r="B12" s="484"/>
      <c r="C12" s="484"/>
      <c r="D12" s="485" t="s">
        <v>919</v>
      </c>
      <c r="E12" s="505" t="s">
        <v>261</v>
      </c>
      <c r="F12" s="553">
        <v>150000</v>
      </c>
      <c r="G12" s="424"/>
    </row>
    <row r="13" spans="1:10" s="425" customFormat="1" ht="26.25" customHeight="1">
      <c r="A13" s="562" t="s">
        <v>981</v>
      </c>
      <c r="B13" s="562"/>
      <c r="C13" s="562"/>
      <c r="D13" s="806"/>
      <c r="E13" s="564" t="s">
        <v>31</v>
      </c>
      <c r="F13" s="814" t="s">
        <v>31</v>
      </c>
      <c r="G13" s="424"/>
    </row>
    <row r="14" spans="1:10" s="425" customFormat="1" ht="26.25" customHeight="1">
      <c r="A14" s="484" t="s">
        <v>982</v>
      </c>
      <c r="B14" s="484"/>
      <c r="C14" s="484"/>
      <c r="D14" s="485"/>
      <c r="E14" s="505" t="s">
        <v>31</v>
      </c>
      <c r="F14" s="485" t="s">
        <v>31</v>
      </c>
      <c r="G14" s="424"/>
    </row>
    <row r="15" spans="1:10" s="425" customFormat="1" ht="22.5" customHeight="1">
      <c r="A15" s="1177" t="s">
        <v>254</v>
      </c>
      <c r="B15" s="1177"/>
      <c r="C15" s="1177"/>
      <c r="D15" s="809"/>
      <c r="E15" s="810"/>
      <c r="F15" s="810"/>
      <c r="G15" s="424"/>
    </row>
    <row r="16" spans="1:10" s="425" customFormat="1" ht="27.75" customHeight="1">
      <c r="A16" s="484" t="s">
        <v>384</v>
      </c>
      <c r="B16" s="561"/>
      <c r="C16" s="484"/>
      <c r="D16" s="485"/>
      <c r="E16" s="505" t="s">
        <v>261</v>
      </c>
      <c r="F16" s="485" t="s">
        <v>31</v>
      </c>
      <c r="G16" s="424"/>
    </row>
    <row r="17" spans="1:7" s="425" customFormat="1" ht="27.75" customHeight="1">
      <c r="A17" s="482" t="s">
        <v>371</v>
      </c>
      <c r="B17" s="482"/>
      <c r="C17" s="482"/>
      <c r="D17" s="483"/>
      <c r="E17" s="805" t="s">
        <v>31</v>
      </c>
      <c r="F17" s="483" t="s">
        <v>31</v>
      </c>
      <c r="G17" s="424"/>
    </row>
    <row r="18" spans="1:7" s="425" customFormat="1" ht="27.75" customHeight="1">
      <c r="A18" s="484" t="s">
        <v>995</v>
      </c>
      <c r="B18" s="484"/>
      <c r="C18" s="484"/>
      <c r="D18" s="485"/>
      <c r="E18" s="505" t="s">
        <v>261</v>
      </c>
      <c r="F18" s="485" t="s">
        <v>31</v>
      </c>
      <c r="G18" s="424"/>
    </row>
    <row r="19" spans="1:7" s="425" customFormat="1" ht="27.75" customHeight="1">
      <c r="A19" s="1104" t="s">
        <v>1133</v>
      </c>
      <c r="B19" s="1104"/>
      <c r="C19" s="1105"/>
      <c r="D19" s="483"/>
      <c r="E19" s="596" t="s">
        <v>261</v>
      </c>
      <c r="F19" s="806" t="s">
        <v>31</v>
      </c>
    </row>
    <row r="20" spans="1:7" s="425" customFormat="1" ht="27.75" customHeight="1">
      <c r="A20" s="487" t="s">
        <v>386</v>
      </c>
      <c r="B20" s="487"/>
      <c r="C20" s="487"/>
      <c r="D20" s="485"/>
      <c r="E20" s="505" t="s">
        <v>31</v>
      </c>
      <c r="F20" s="485" t="s">
        <v>31</v>
      </c>
    </row>
    <row r="21" spans="1:7" s="425" customFormat="1" ht="27.75" customHeight="1">
      <c r="A21" s="486" t="s">
        <v>387</v>
      </c>
      <c r="B21" s="486"/>
      <c r="C21" s="486"/>
      <c r="D21" s="483"/>
      <c r="E21" s="830" t="s">
        <v>31</v>
      </c>
      <c r="F21" s="575" t="s">
        <v>31</v>
      </c>
      <c r="G21" s="424"/>
    </row>
    <row r="22" spans="1:7" s="425" customFormat="1" ht="27.75" customHeight="1">
      <c r="A22" s="579" t="s">
        <v>388</v>
      </c>
      <c r="B22" s="579"/>
      <c r="C22" s="579"/>
      <c r="D22" s="576"/>
      <c r="E22" s="577" t="s">
        <v>261</v>
      </c>
      <c r="F22" s="576" t="s">
        <v>31</v>
      </c>
      <c r="G22" s="424"/>
    </row>
    <row r="23" spans="1:7" s="425" customFormat="1" ht="27.75" customHeight="1">
      <c r="A23" s="562" t="s">
        <v>993</v>
      </c>
      <c r="B23" s="562"/>
      <c r="C23" s="562"/>
      <c r="D23" s="870" t="s">
        <v>389</v>
      </c>
      <c r="E23" s="564" t="s">
        <v>261</v>
      </c>
      <c r="F23" s="867">
        <v>110000</v>
      </c>
      <c r="G23" s="424"/>
    </row>
    <row r="24" spans="1:7" s="425" customFormat="1" ht="27.75" customHeight="1">
      <c r="A24" s="484" t="s">
        <v>390</v>
      </c>
      <c r="B24" s="484"/>
      <c r="C24" s="484"/>
      <c r="D24" s="485" t="s">
        <v>52</v>
      </c>
      <c r="E24" s="568" t="s">
        <v>261</v>
      </c>
      <c r="F24" s="553">
        <v>75000</v>
      </c>
      <c r="G24" s="424"/>
    </row>
    <row r="25" spans="1:7" s="425" customFormat="1" ht="27.75" customHeight="1">
      <c r="A25" s="562" t="s">
        <v>372</v>
      </c>
      <c r="B25" s="562"/>
      <c r="C25" s="562"/>
      <c r="D25" s="870"/>
      <c r="E25" s="596" t="s">
        <v>31</v>
      </c>
      <c r="F25" s="867" t="s">
        <v>261</v>
      </c>
      <c r="G25" s="424"/>
    </row>
    <row r="26" spans="1:7" s="425" customFormat="1" ht="27.75" customHeight="1">
      <c r="A26" s="484" t="s">
        <v>373</v>
      </c>
      <c r="B26" s="484"/>
      <c r="C26" s="484"/>
      <c r="D26" s="485"/>
      <c r="E26" s="505" t="s">
        <v>31</v>
      </c>
      <c r="F26" s="485" t="s">
        <v>31</v>
      </c>
      <c r="G26" s="424"/>
    </row>
    <row r="27" spans="1:7" s="425" customFormat="1" ht="27.75" customHeight="1">
      <c r="A27" s="556" t="s">
        <v>1134</v>
      </c>
      <c r="B27" s="557"/>
      <c r="C27" s="557"/>
      <c r="D27" s="558"/>
      <c r="E27" s="564" t="s">
        <v>31</v>
      </c>
      <c r="F27" s="871" t="s">
        <v>31</v>
      </c>
      <c r="G27" s="424"/>
    </row>
    <row r="28" spans="1:7" s="425" customFormat="1" ht="24.75" customHeight="1">
      <c r="A28" s="1178" t="s">
        <v>267</v>
      </c>
      <c r="B28" s="1178"/>
      <c r="C28" s="1178"/>
      <c r="D28" s="809"/>
      <c r="E28" s="811"/>
      <c r="F28" s="811"/>
    </row>
    <row r="29" spans="1:7" s="425" customFormat="1" ht="23.25" customHeight="1">
      <c r="A29" s="487" t="s">
        <v>377</v>
      </c>
      <c r="B29" s="487"/>
      <c r="C29" s="487"/>
      <c r="D29" s="485"/>
      <c r="E29" s="505" t="s">
        <v>31</v>
      </c>
      <c r="F29" s="505" t="s">
        <v>261</v>
      </c>
    </row>
    <row r="30" spans="1:7" s="425" customFormat="1" ht="23.25" customHeight="1">
      <c r="A30" s="486" t="s">
        <v>999</v>
      </c>
      <c r="B30" s="486"/>
      <c r="C30" s="486"/>
      <c r="D30" s="483" t="s">
        <v>998</v>
      </c>
      <c r="E30" s="551">
        <v>35000</v>
      </c>
      <c r="F30" s="805" t="s">
        <v>261</v>
      </c>
    </row>
    <row r="31" spans="1:7" s="425" customFormat="1" ht="23.25" customHeight="1">
      <c r="A31" s="487" t="s">
        <v>1001</v>
      </c>
      <c r="B31" s="487"/>
      <c r="C31" s="487"/>
      <c r="D31" s="485" t="s">
        <v>380</v>
      </c>
      <c r="E31" s="568">
        <v>65000</v>
      </c>
      <c r="F31" s="568" t="s">
        <v>261</v>
      </c>
    </row>
    <row r="32" spans="1:7" s="425" customFormat="1" ht="23.25" customHeight="1">
      <c r="A32" s="486" t="s">
        <v>393</v>
      </c>
      <c r="B32" s="486"/>
      <c r="C32" s="486"/>
      <c r="D32" s="483" t="s">
        <v>392</v>
      </c>
      <c r="E32" s="551" t="s">
        <v>261</v>
      </c>
      <c r="F32" s="551" t="s">
        <v>31</v>
      </c>
    </row>
    <row r="33" spans="1:6" s="425" customFormat="1" ht="23.25" customHeight="1">
      <c r="A33" s="487" t="s">
        <v>1289</v>
      </c>
      <c r="B33" s="487"/>
      <c r="C33" s="487"/>
      <c r="D33" s="485" t="s">
        <v>394</v>
      </c>
      <c r="E33" s="568"/>
      <c r="F33" s="568">
        <v>45000</v>
      </c>
    </row>
    <row r="34" spans="1:6" s="425" customFormat="1" ht="23.25" customHeight="1">
      <c r="A34" s="486" t="s">
        <v>1292</v>
      </c>
      <c r="B34" s="486"/>
      <c r="C34" s="486"/>
      <c r="D34" s="483" t="s">
        <v>1000</v>
      </c>
      <c r="E34" s="551" t="s">
        <v>261</v>
      </c>
      <c r="F34" s="551">
        <v>85000</v>
      </c>
    </row>
    <row r="35" spans="1:6" s="425" customFormat="1" ht="23.25" customHeight="1">
      <c r="A35" s="487" t="s">
        <v>1291</v>
      </c>
      <c r="B35" s="487"/>
      <c r="C35" s="487"/>
      <c r="D35" s="485" t="s">
        <v>1290</v>
      </c>
      <c r="E35" s="568" t="s">
        <v>261</v>
      </c>
      <c r="F35" s="568">
        <v>85000</v>
      </c>
    </row>
    <row r="36" spans="1:6" s="425" customFormat="1" ht="23.25" customHeight="1">
      <c r="A36" s="486" t="s">
        <v>1293</v>
      </c>
      <c r="B36" s="486"/>
      <c r="C36" s="486"/>
      <c r="D36" s="483" t="s">
        <v>395</v>
      </c>
      <c r="E36" s="551" t="s">
        <v>261</v>
      </c>
      <c r="F36" s="551">
        <v>140000</v>
      </c>
    </row>
    <row r="37" spans="1:6" s="425" customFormat="1" ht="23.25" customHeight="1">
      <c r="A37" s="487" t="s">
        <v>1294</v>
      </c>
      <c r="B37" s="487"/>
      <c r="C37" s="487"/>
      <c r="D37" s="485" t="s">
        <v>396</v>
      </c>
      <c r="E37" s="568" t="s">
        <v>261</v>
      </c>
      <c r="F37" s="568">
        <v>140000</v>
      </c>
    </row>
    <row r="38" spans="1:6" s="425" customFormat="1" ht="23.25" customHeight="1">
      <c r="A38" s="562" t="s">
        <v>1178</v>
      </c>
      <c r="B38" s="562"/>
      <c r="C38" s="562"/>
      <c r="D38" s="806"/>
      <c r="E38" s="596" t="s">
        <v>261</v>
      </c>
      <c r="F38" s="498" t="s">
        <v>31</v>
      </c>
    </row>
    <row r="39" spans="1:6" s="425" customFormat="1" ht="23.25" customHeight="1">
      <c r="A39" s="487" t="s">
        <v>397</v>
      </c>
      <c r="B39" s="487"/>
      <c r="C39" s="487"/>
      <c r="D39" s="485" t="s">
        <v>105</v>
      </c>
      <c r="E39" s="505" t="s">
        <v>261</v>
      </c>
      <c r="F39" s="490">
        <v>195000</v>
      </c>
    </row>
    <row r="40" spans="1:6" s="425" customFormat="1" ht="23.25" customHeight="1">
      <c r="A40" s="486" t="s">
        <v>1006</v>
      </c>
      <c r="B40" s="486"/>
      <c r="C40" s="486"/>
      <c r="D40" s="483" t="s">
        <v>385</v>
      </c>
      <c r="E40" s="805" t="s">
        <v>261</v>
      </c>
      <c r="F40" s="493">
        <v>65000</v>
      </c>
    </row>
    <row r="41" spans="1:6" s="425" customFormat="1" ht="23.25" customHeight="1">
      <c r="A41" s="579" t="s">
        <v>398</v>
      </c>
      <c r="B41" s="579"/>
      <c r="C41" s="579"/>
      <c r="D41" s="576"/>
      <c r="E41" s="577" t="s">
        <v>261</v>
      </c>
      <c r="F41" s="496" t="s">
        <v>31</v>
      </c>
    </row>
    <row r="42" spans="1:6" s="425" customFormat="1" ht="23.25" customHeight="1">
      <c r="A42" s="562" t="s">
        <v>1008</v>
      </c>
      <c r="B42" s="562"/>
      <c r="C42" s="562"/>
      <c r="D42" s="806"/>
      <c r="E42" s="564" t="s">
        <v>261</v>
      </c>
      <c r="F42" s="806" t="s">
        <v>31</v>
      </c>
    </row>
    <row r="43" spans="1:6" s="425" customFormat="1" ht="23.25" customHeight="1">
      <c r="A43" s="579" t="s">
        <v>399</v>
      </c>
      <c r="B43" s="579"/>
      <c r="C43" s="639"/>
      <c r="D43" s="576"/>
      <c r="E43" s="636" t="s">
        <v>261</v>
      </c>
      <c r="F43" s="588" t="s">
        <v>31</v>
      </c>
    </row>
    <row r="44" spans="1:6" s="425" customFormat="1" ht="23.25" customHeight="1">
      <c r="A44" s="562" t="s">
        <v>281</v>
      </c>
      <c r="B44" s="562"/>
      <c r="C44" s="562"/>
      <c r="D44" s="806" t="s">
        <v>280</v>
      </c>
      <c r="E44" s="596">
        <v>120000</v>
      </c>
      <c r="F44" s="807">
        <v>120000</v>
      </c>
    </row>
    <row r="45" spans="1:6" s="425" customFormat="1" ht="23.25" customHeight="1">
      <c r="A45" s="579" t="s">
        <v>1132</v>
      </c>
      <c r="B45" s="579"/>
      <c r="C45" s="579"/>
      <c r="D45" s="576"/>
      <c r="E45" s="636" t="s">
        <v>31</v>
      </c>
      <c r="F45" s="588" t="s">
        <v>261</v>
      </c>
    </row>
    <row r="46" spans="1:6" s="425" customFormat="1" ht="23.25" customHeight="1">
      <c r="A46" s="562" t="s">
        <v>994</v>
      </c>
      <c r="B46" s="562"/>
      <c r="C46" s="562"/>
      <c r="D46" s="870"/>
      <c r="E46" s="564" t="s">
        <v>261</v>
      </c>
      <c r="F46" s="870" t="s">
        <v>31</v>
      </c>
    </row>
    <row r="47" spans="1:6" s="425" customFormat="1" ht="23.25" customHeight="1">
      <c r="A47" s="579" t="s">
        <v>1179</v>
      </c>
      <c r="B47" s="579"/>
      <c r="C47" s="639"/>
      <c r="D47" s="576"/>
      <c r="E47" s="636" t="s">
        <v>261</v>
      </c>
      <c r="F47" s="588" t="s">
        <v>31</v>
      </c>
    </row>
    <row r="48" spans="1:6" s="425" customFormat="1" ht="23.25" customHeight="1">
      <c r="A48" s="1102" t="s">
        <v>381</v>
      </c>
      <c r="B48" s="1102"/>
      <c r="C48" s="1103"/>
      <c r="D48" s="878" t="s">
        <v>996</v>
      </c>
      <c r="E48" s="564" t="s">
        <v>261</v>
      </c>
      <c r="F48" s="871">
        <v>195000</v>
      </c>
    </row>
    <row r="49" spans="1:6" s="425" customFormat="1" ht="23.25" customHeight="1">
      <c r="A49" s="579" t="s">
        <v>382</v>
      </c>
      <c r="B49" s="579"/>
      <c r="C49" s="579"/>
      <c r="D49" s="576"/>
      <c r="E49" s="577" t="s">
        <v>261</v>
      </c>
      <c r="F49" s="588" t="s">
        <v>1131</v>
      </c>
    </row>
    <row r="50" spans="1:6" s="425" customFormat="1" ht="23.25" customHeight="1">
      <c r="A50" s="1178" t="s">
        <v>921</v>
      </c>
      <c r="B50" s="1178"/>
      <c r="C50" s="1178"/>
      <c r="D50" s="810"/>
      <c r="E50" s="810"/>
      <c r="F50" s="810"/>
    </row>
    <row r="51" spans="1:6" s="425" customFormat="1" ht="25.5" customHeight="1">
      <c r="A51" s="487" t="s">
        <v>375</v>
      </c>
      <c r="B51" s="495"/>
      <c r="C51" s="495"/>
      <c r="D51" s="485"/>
      <c r="E51" s="490" t="s">
        <v>31</v>
      </c>
      <c r="F51" s="485" t="s">
        <v>261</v>
      </c>
    </row>
    <row r="52" spans="1:6" s="425" customFormat="1" ht="25.5" customHeight="1">
      <c r="A52" s="486" t="s">
        <v>1004</v>
      </c>
      <c r="B52" s="494"/>
      <c r="C52" s="494"/>
      <c r="D52" s="483" t="s">
        <v>376</v>
      </c>
      <c r="E52" s="493">
        <v>120000</v>
      </c>
      <c r="F52" s="483" t="s">
        <v>261</v>
      </c>
    </row>
    <row r="53" spans="1:6" s="425" customFormat="1" ht="49.5" customHeight="1">
      <c r="A53" s="1090" t="s">
        <v>1135</v>
      </c>
      <c r="B53" s="1090"/>
      <c r="C53" s="1091"/>
      <c r="D53" s="576" t="s">
        <v>391</v>
      </c>
      <c r="E53" s="862">
        <v>170000</v>
      </c>
      <c r="F53" s="576" t="s">
        <v>31</v>
      </c>
    </row>
    <row r="54" spans="1:6" s="425" customFormat="1" ht="25.5" customHeight="1">
      <c r="A54" s="486" t="s">
        <v>1136</v>
      </c>
      <c r="B54" s="494"/>
      <c r="C54" s="494"/>
      <c r="D54" s="483" t="s">
        <v>1002</v>
      </c>
      <c r="E54" s="493" t="s">
        <v>261</v>
      </c>
      <c r="F54" s="575">
        <v>190000</v>
      </c>
    </row>
    <row r="55" spans="1:6" s="425" customFormat="1" ht="25.5" customHeight="1">
      <c r="A55" s="487" t="s">
        <v>1137</v>
      </c>
      <c r="B55" s="495"/>
      <c r="C55" s="495"/>
      <c r="D55" s="485" t="s">
        <v>1003</v>
      </c>
      <c r="E55" s="490" t="s">
        <v>261</v>
      </c>
      <c r="F55" s="553">
        <v>280000</v>
      </c>
    </row>
    <row r="56" spans="1:6" ht="40.5" customHeight="1">
      <c r="A56" s="1181" t="s">
        <v>1138</v>
      </c>
      <c r="B56" s="1181"/>
      <c r="C56" s="1181"/>
      <c r="D56" s="642"/>
      <c r="E56" s="569"/>
      <c r="F56" s="813"/>
    </row>
    <row r="57" spans="1:6" ht="120" customHeight="1">
      <c r="A57" s="1179"/>
      <c r="B57" s="1179"/>
      <c r="C57" s="1179"/>
      <c r="D57" s="623"/>
      <c r="E57" s="380"/>
      <c r="F57" s="380"/>
    </row>
    <row r="58" spans="1:6" ht="63.75" customHeight="1">
      <c r="A58" s="1086" t="str">
        <f>'C4 MY2017 alapárak'!A39</f>
        <v>A feltüntetett árak tartalmazzák a 27%-os ÁFA-t és a regisztrációs adót. Az árak és a kedvezmények 2017. október 3-tól visszavonásig érvényesek. A C Automobil Import Kft. minden változtatás jogát fenntartja.</v>
      </c>
      <c r="B58" s="1086"/>
      <c r="C58" s="1086"/>
      <c r="D58" s="816"/>
      <c r="E58" s="816"/>
      <c r="F58" s="643"/>
    </row>
    <row r="59" spans="1:6" ht="107.45" customHeight="1">
      <c r="A59" s="644"/>
      <c r="B59" s="644"/>
      <c r="C59" s="644"/>
      <c r="D59" s="645"/>
      <c r="E59" s="644"/>
      <c r="F59" s="821" t="s">
        <v>1010</v>
      </c>
    </row>
  </sheetData>
  <mergeCells count="12">
    <mergeCell ref="A57:C57"/>
    <mergeCell ref="A58:C58"/>
    <mergeCell ref="A4:C5"/>
    <mergeCell ref="E4:E5"/>
    <mergeCell ref="A56:C56"/>
    <mergeCell ref="A53:C53"/>
    <mergeCell ref="F4:F5"/>
    <mergeCell ref="A15:C15"/>
    <mergeCell ref="A28:C28"/>
    <mergeCell ref="A19:C19"/>
    <mergeCell ref="A50:C50"/>
    <mergeCell ref="A48:C48"/>
  </mergeCells>
  <printOptions horizontalCentered="1"/>
  <pageMargins left="0.19685039370078741" right="0.19685039370078741" top="0.51181102362204722" bottom="0.39370078740157483" header="0.82677165354330717" footer="0.15748031496062992"/>
  <pageSetup paperSize="9" scale="42" fitToHeight="2" orientation="portrait" horizontalDpi="1200" verticalDpi="12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68"/>
  <sheetViews>
    <sheetView view="pageBreakPreview" zoomScale="70" zoomScaleNormal="85" zoomScaleSheetLayoutView="70" workbookViewId="0">
      <selection activeCell="G16" sqref="G16"/>
    </sheetView>
  </sheetViews>
  <sheetFormatPr defaultRowHeight="18"/>
  <cols>
    <col min="1" max="1" width="33.140625" style="381" customWidth="1"/>
    <col min="2" max="2" width="22.42578125" style="381" customWidth="1"/>
    <col min="3" max="3" width="20.5703125" style="381" customWidth="1"/>
    <col min="4" max="4" width="17.7109375" style="381" customWidth="1"/>
    <col min="5" max="5" width="23.42578125" style="381" customWidth="1"/>
    <col min="6" max="6" width="29" style="381" customWidth="1"/>
    <col min="7" max="7" width="19.42578125" style="411" customWidth="1"/>
    <col min="8" max="8" width="17.140625" style="381" customWidth="1"/>
    <col min="9" max="9" width="20.28515625" style="381" customWidth="1"/>
    <col min="10" max="10" width="19.140625" style="381" customWidth="1"/>
    <col min="11" max="11" width="11.85546875" style="381" bestFit="1" customWidth="1"/>
    <col min="12" max="256" width="9.140625" style="381"/>
    <col min="257" max="257" width="33.140625" style="381" customWidth="1"/>
    <col min="258" max="258" width="22.42578125" style="381" customWidth="1"/>
    <col min="259" max="259" width="20.5703125" style="381" customWidth="1"/>
    <col min="260" max="260" width="17.7109375" style="381" customWidth="1"/>
    <col min="261" max="261" width="23.42578125" style="381" customWidth="1"/>
    <col min="262" max="262" width="29" style="381" customWidth="1"/>
    <col min="263" max="263" width="19.42578125" style="381" customWidth="1"/>
    <col min="264" max="264" width="17.140625" style="381" customWidth="1"/>
    <col min="265" max="265" width="20.28515625" style="381" customWidth="1"/>
    <col min="266" max="266" width="19.140625" style="381" customWidth="1"/>
    <col min="267" max="267" width="11.85546875" style="381" bestFit="1" customWidth="1"/>
    <col min="268" max="512" width="9.140625" style="381"/>
    <col min="513" max="513" width="33.140625" style="381" customWidth="1"/>
    <col min="514" max="514" width="22.42578125" style="381" customWidth="1"/>
    <col min="515" max="515" width="20.5703125" style="381" customWidth="1"/>
    <col min="516" max="516" width="17.7109375" style="381" customWidth="1"/>
    <col min="517" max="517" width="23.42578125" style="381" customWidth="1"/>
    <col min="518" max="518" width="29" style="381" customWidth="1"/>
    <col min="519" max="519" width="19.42578125" style="381" customWidth="1"/>
    <col min="520" max="520" width="17.140625" style="381" customWidth="1"/>
    <col min="521" max="521" width="20.28515625" style="381" customWidth="1"/>
    <col min="522" max="522" width="19.140625" style="381" customWidth="1"/>
    <col min="523" max="523" width="11.85546875" style="381" bestFit="1" customWidth="1"/>
    <col min="524" max="768" width="9.140625" style="381"/>
    <col min="769" max="769" width="33.140625" style="381" customWidth="1"/>
    <col min="770" max="770" width="22.42578125" style="381" customWidth="1"/>
    <col min="771" max="771" width="20.5703125" style="381" customWidth="1"/>
    <col min="772" max="772" width="17.7109375" style="381" customWidth="1"/>
    <col min="773" max="773" width="23.42578125" style="381" customWidth="1"/>
    <col min="774" max="774" width="29" style="381" customWidth="1"/>
    <col min="775" max="775" width="19.42578125" style="381" customWidth="1"/>
    <col min="776" max="776" width="17.140625" style="381" customWidth="1"/>
    <col min="777" max="777" width="20.28515625" style="381" customWidth="1"/>
    <col min="778" max="778" width="19.140625" style="381" customWidth="1"/>
    <col min="779" max="779" width="11.85546875" style="381" bestFit="1" customWidth="1"/>
    <col min="780" max="1024" width="9.140625" style="381"/>
    <col min="1025" max="1025" width="33.140625" style="381" customWidth="1"/>
    <col min="1026" max="1026" width="22.42578125" style="381" customWidth="1"/>
    <col min="1027" max="1027" width="20.5703125" style="381" customWidth="1"/>
    <col min="1028" max="1028" width="17.7109375" style="381" customWidth="1"/>
    <col min="1029" max="1029" width="23.42578125" style="381" customWidth="1"/>
    <col min="1030" max="1030" width="29" style="381" customWidth="1"/>
    <col min="1031" max="1031" width="19.42578125" style="381" customWidth="1"/>
    <col min="1032" max="1032" width="17.140625" style="381" customWidth="1"/>
    <col min="1033" max="1033" width="20.28515625" style="381" customWidth="1"/>
    <col min="1034" max="1034" width="19.140625" style="381" customWidth="1"/>
    <col min="1035" max="1035" width="11.85546875" style="381" bestFit="1" customWidth="1"/>
    <col min="1036" max="1280" width="9.140625" style="381"/>
    <col min="1281" max="1281" width="33.140625" style="381" customWidth="1"/>
    <col min="1282" max="1282" width="22.42578125" style="381" customWidth="1"/>
    <col min="1283" max="1283" width="20.5703125" style="381" customWidth="1"/>
    <col min="1284" max="1284" width="17.7109375" style="381" customWidth="1"/>
    <col min="1285" max="1285" width="23.42578125" style="381" customWidth="1"/>
    <col min="1286" max="1286" width="29" style="381" customWidth="1"/>
    <col min="1287" max="1287" width="19.42578125" style="381" customWidth="1"/>
    <col min="1288" max="1288" width="17.140625" style="381" customWidth="1"/>
    <col min="1289" max="1289" width="20.28515625" style="381" customWidth="1"/>
    <col min="1290" max="1290" width="19.140625" style="381" customWidth="1"/>
    <col min="1291" max="1291" width="11.85546875" style="381" bestFit="1" customWidth="1"/>
    <col min="1292" max="1536" width="9.140625" style="381"/>
    <col min="1537" max="1537" width="33.140625" style="381" customWidth="1"/>
    <col min="1538" max="1538" width="22.42578125" style="381" customWidth="1"/>
    <col min="1539" max="1539" width="20.5703125" style="381" customWidth="1"/>
    <col min="1540" max="1540" width="17.7109375" style="381" customWidth="1"/>
    <col min="1541" max="1541" width="23.42578125" style="381" customWidth="1"/>
    <col min="1542" max="1542" width="29" style="381" customWidth="1"/>
    <col min="1543" max="1543" width="19.42578125" style="381" customWidth="1"/>
    <col min="1544" max="1544" width="17.140625" style="381" customWidth="1"/>
    <col min="1545" max="1545" width="20.28515625" style="381" customWidth="1"/>
    <col min="1546" max="1546" width="19.140625" style="381" customWidth="1"/>
    <col min="1547" max="1547" width="11.85546875" style="381" bestFit="1" customWidth="1"/>
    <col min="1548" max="1792" width="9.140625" style="381"/>
    <col min="1793" max="1793" width="33.140625" style="381" customWidth="1"/>
    <col min="1794" max="1794" width="22.42578125" style="381" customWidth="1"/>
    <col min="1795" max="1795" width="20.5703125" style="381" customWidth="1"/>
    <col min="1796" max="1796" width="17.7109375" style="381" customWidth="1"/>
    <col min="1797" max="1797" width="23.42578125" style="381" customWidth="1"/>
    <col min="1798" max="1798" width="29" style="381" customWidth="1"/>
    <col min="1799" max="1799" width="19.42578125" style="381" customWidth="1"/>
    <col min="1800" max="1800" width="17.140625" style="381" customWidth="1"/>
    <col min="1801" max="1801" width="20.28515625" style="381" customWidth="1"/>
    <col min="1802" max="1802" width="19.140625" style="381" customWidth="1"/>
    <col min="1803" max="1803" width="11.85546875" style="381" bestFit="1" customWidth="1"/>
    <col min="1804" max="2048" width="9.140625" style="381"/>
    <col min="2049" max="2049" width="33.140625" style="381" customWidth="1"/>
    <col min="2050" max="2050" width="22.42578125" style="381" customWidth="1"/>
    <col min="2051" max="2051" width="20.5703125" style="381" customWidth="1"/>
    <col min="2052" max="2052" width="17.7109375" style="381" customWidth="1"/>
    <col min="2053" max="2053" width="23.42578125" style="381" customWidth="1"/>
    <col min="2054" max="2054" width="29" style="381" customWidth="1"/>
    <col min="2055" max="2055" width="19.42578125" style="381" customWidth="1"/>
    <col min="2056" max="2056" width="17.140625" style="381" customWidth="1"/>
    <col min="2057" max="2057" width="20.28515625" style="381" customWidth="1"/>
    <col min="2058" max="2058" width="19.140625" style="381" customWidth="1"/>
    <col min="2059" max="2059" width="11.85546875" style="381" bestFit="1" customWidth="1"/>
    <col min="2060" max="2304" width="9.140625" style="381"/>
    <col min="2305" max="2305" width="33.140625" style="381" customWidth="1"/>
    <col min="2306" max="2306" width="22.42578125" style="381" customWidth="1"/>
    <col min="2307" max="2307" width="20.5703125" style="381" customWidth="1"/>
    <col min="2308" max="2308" width="17.7109375" style="381" customWidth="1"/>
    <col min="2309" max="2309" width="23.42578125" style="381" customWidth="1"/>
    <col min="2310" max="2310" width="29" style="381" customWidth="1"/>
    <col min="2311" max="2311" width="19.42578125" style="381" customWidth="1"/>
    <col min="2312" max="2312" width="17.140625" style="381" customWidth="1"/>
    <col min="2313" max="2313" width="20.28515625" style="381" customWidth="1"/>
    <col min="2314" max="2314" width="19.140625" style="381" customWidth="1"/>
    <col min="2315" max="2315" width="11.85546875" style="381" bestFit="1" customWidth="1"/>
    <col min="2316" max="2560" width="9.140625" style="381"/>
    <col min="2561" max="2561" width="33.140625" style="381" customWidth="1"/>
    <col min="2562" max="2562" width="22.42578125" style="381" customWidth="1"/>
    <col min="2563" max="2563" width="20.5703125" style="381" customWidth="1"/>
    <col min="2564" max="2564" width="17.7109375" style="381" customWidth="1"/>
    <col min="2565" max="2565" width="23.42578125" style="381" customWidth="1"/>
    <col min="2566" max="2566" width="29" style="381" customWidth="1"/>
    <col min="2567" max="2567" width="19.42578125" style="381" customWidth="1"/>
    <col min="2568" max="2568" width="17.140625" style="381" customWidth="1"/>
    <col min="2569" max="2569" width="20.28515625" style="381" customWidth="1"/>
    <col min="2570" max="2570" width="19.140625" style="381" customWidth="1"/>
    <col min="2571" max="2571" width="11.85546875" style="381" bestFit="1" customWidth="1"/>
    <col min="2572" max="2816" width="9.140625" style="381"/>
    <col min="2817" max="2817" width="33.140625" style="381" customWidth="1"/>
    <col min="2818" max="2818" width="22.42578125" style="381" customWidth="1"/>
    <col min="2819" max="2819" width="20.5703125" style="381" customWidth="1"/>
    <col min="2820" max="2820" width="17.7109375" style="381" customWidth="1"/>
    <col min="2821" max="2821" width="23.42578125" style="381" customWidth="1"/>
    <col min="2822" max="2822" width="29" style="381" customWidth="1"/>
    <col min="2823" max="2823" width="19.42578125" style="381" customWidth="1"/>
    <col min="2824" max="2824" width="17.140625" style="381" customWidth="1"/>
    <col min="2825" max="2825" width="20.28515625" style="381" customWidth="1"/>
    <col min="2826" max="2826" width="19.140625" style="381" customWidth="1"/>
    <col min="2827" max="2827" width="11.85546875" style="381" bestFit="1" customWidth="1"/>
    <col min="2828" max="3072" width="9.140625" style="381"/>
    <col min="3073" max="3073" width="33.140625" style="381" customWidth="1"/>
    <col min="3074" max="3074" width="22.42578125" style="381" customWidth="1"/>
    <col min="3075" max="3075" width="20.5703125" style="381" customWidth="1"/>
    <col min="3076" max="3076" width="17.7109375" style="381" customWidth="1"/>
    <col min="3077" max="3077" width="23.42578125" style="381" customWidth="1"/>
    <col min="3078" max="3078" width="29" style="381" customWidth="1"/>
    <col min="3079" max="3079" width="19.42578125" style="381" customWidth="1"/>
    <col min="3080" max="3080" width="17.140625" style="381" customWidth="1"/>
    <col min="3081" max="3081" width="20.28515625" style="381" customWidth="1"/>
    <col min="3082" max="3082" width="19.140625" style="381" customWidth="1"/>
    <col min="3083" max="3083" width="11.85546875" style="381" bestFit="1" customWidth="1"/>
    <col min="3084" max="3328" width="9.140625" style="381"/>
    <col min="3329" max="3329" width="33.140625" style="381" customWidth="1"/>
    <col min="3330" max="3330" width="22.42578125" style="381" customWidth="1"/>
    <col min="3331" max="3331" width="20.5703125" style="381" customWidth="1"/>
    <col min="3332" max="3332" width="17.7109375" style="381" customWidth="1"/>
    <col min="3333" max="3333" width="23.42578125" style="381" customWidth="1"/>
    <col min="3334" max="3334" width="29" style="381" customWidth="1"/>
    <col min="3335" max="3335" width="19.42578125" style="381" customWidth="1"/>
    <col min="3336" max="3336" width="17.140625" style="381" customWidth="1"/>
    <col min="3337" max="3337" width="20.28515625" style="381" customWidth="1"/>
    <col min="3338" max="3338" width="19.140625" style="381" customWidth="1"/>
    <col min="3339" max="3339" width="11.85546875" style="381" bestFit="1" customWidth="1"/>
    <col min="3340" max="3584" width="9.140625" style="381"/>
    <col min="3585" max="3585" width="33.140625" style="381" customWidth="1"/>
    <col min="3586" max="3586" width="22.42578125" style="381" customWidth="1"/>
    <col min="3587" max="3587" width="20.5703125" style="381" customWidth="1"/>
    <col min="3588" max="3588" width="17.7109375" style="381" customWidth="1"/>
    <col min="3589" max="3589" width="23.42578125" style="381" customWidth="1"/>
    <col min="3590" max="3590" width="29" style="381" customWidth="1"/>
    <col min="3591" max="3591" width="19.42578125" style="381" customWidth="1"/>
    <col min="3592" max="3592" width="17.140625" style="381" customWidth="1"/>
    <col min="3593" max="3593" width="20.28515625" style="381" customWidth="1"/>
    <col min="3594" max="3594" width="19.140625" style="381" customWidth="1"/>
    <col min="3595" max="3595" width="11.85546875" style="381" bestFit="1" customWidth="1"/>
    <col min="3596" max="3840" width="9.140625" style="381"/>
    <col min="3841" max="3841" width="33.140625" style="381" customWidth="1"/>
    <col min="3842" max="3842" width="22.42578125" style="381" customWidth="1"/>
    <col min="3843" max="3843" width="20.5703125" style="381" customWidth="1"/>
    <col min="3844" max="3844" width="17.7109375" style="381" customWidth="1"/>
    <col min="3845" max="3845" width="23.42578125" style="381" customWidth="1"/>
    <col min="3846" max="3846" width="29" style="381" customWidth="1"/>
    <col min="3847" max="3847" width="19.42578125" style="381" customWidth="1"/>
    <col min="3848" max="3848" width="17.140625" style="381" customWidth="1"/>
    <col min="3849" max="3849" width="20.28515625" style="381" customWidth="1"/>
    <col min="3850" max="3850" width="19.140625" style="381" customWidth="1"/>
    <col min="3851" max="3851" width="11.85546875" style="381" bestFit="1" customWidth="1"/>
    <col min="3852" max="4096" width="9.140625" style="381"/>
    <col min="4097" max="4097" width="33.140625" style="381" customWidth="1"/>
    <col min="4098" max="4098" width="22.42578125" style="381" customWidth="1"/>
    <col min="4099" max="4099" width="20.5703125" style="381" customWidth="1"/>
    <col min="4100" max="4100" width="17.7109375" style="381" customWidth="1"/>
    <col min="4101" max="4101" width="23.42578125" style="381" customWidth="1"/>
    <col min="4102" max="4102" width="29" style="381" customWidth="1"/>
    <col min="4103" max="4103" width="19.42578125" style="381" customWidth="1"/>
    <col min="4104" max="4104" width="17.140625" style="381" customWidth="1"/>
    <col min="4105" max="4105" width="20.28515625" style="381" customWidth="1"/>
    <col min="4106" max="4106" width="19.140625" style="381" customWidth="1"/>
    <col min="4107" max="4107" width="11.85546875" style="381" bestFit="1" customWidth="1"/>
    <col min="4108" max="4352" width="9.140625" style="381"/>
    <col min="4353" max="4353" width="33.140625" style="381" customWidth="1"/>
    <col min="4354" max="4354" width="22.42578125" style="381" customWidth="1"/>
    <col min="4355" max="4355" width="20.5703125" style="381" customWidth="1"/>
    <col min="4356" max="4356" width="17.7109375" style="381" customWidth="1"/>
    <col min="4357" max="4357" width="23.42578125" style="381" customWidth="1"/>
    <col min="4358" max="4358" width="29" style="381" customWidth="1"/>
    <col min="4359" max="4359" width="19.42578125" style="381" customWidth="1"/>
    <col min="4360" max="4360" width="17.140625" style="381" customWidth="1"/>
    <col min="4361" max="4361" width="20.28515625" style="381" customWidth="1"/>
    <col min="4362" max="4362" width="19.140625" style="381" customWidth="1"/>
    <col min="4363" max="4363" width="11.85546875" style="381" bestFit="1" customWidth="1"/>
    <col min="4364" max="4608" width="9.140625" style="381"/>
    <col min="4609" max="4609" width="33.140625" style="381" customWidth="1"/>
    <col min="4610" max="4610" width="22.42578125" style="381" customWidth="1"/>
    <col min="4611" max="4611" width="20.5703125" style="381" customWidth="1"/>
    <col min="4612" max="4612" width="17.7109375" style="381" customWidth="1"/>
    <col min="4613" max="4613" width="23.42578125" style="381" customWidth="1"/>
    <col min="4614" max="4614" width="29" style="381" customWidth="1"/>
    <col min="4615" max="4615" width="19.42578125" style="381" customWidth="1"/>
    <col min="4616" max="4616" width="17.140625" style="381" customWidth="1"/>
    <col min="4617" max="4617" width="20.28515625" style="381" customWidth="1"/>
    <col min="4618" max="4618" width="19.140625" style="381" customWidth="1"/>
    <col min="4619" max="4619" width="11.85546875" style="381" bestFit="1" customWidth="1"/>
    <col min="4620" max="4864" width="9.140625" style="381"/>
    <col min="4865" max="4865" width="33.140625" style="381" customWidth="1"/>
    <col min="4866" max="4866" width="22.42578125" style="381" customWidth="1"/>
    <col min="4867" max="4867" width="20.5703125" style="381" customWidth="1"/>
    <col min="4868" max="4868" width="17.7109375" style="381" customWidth="1"/>
    <col min="4869" max="4869" width="23.42578125" style="381" customWidth="1"/>
    <col min="4870" max="4870" width="29" style="381" customWidth="1"/>
    <col min="4871" max="4871" width="19.42578125" style="381" customWidth="1"/>
    <col min="4872" max="4872" width="17.140625" style="381" customWidth="1"/>
    <col min="4873" max="4873" width="20.28515625" style="381" customWidth="1"/>
    <col min="4874" max="4874" width="19.140625" style="381" customWidth="1"/>
    <col min="4875" max="4875" width="11.85546875" style="381" bestFit="1" customWidth="1"/>
    <col min="4876" max="5120" width="9.140625" style="381"/>
    <col min="5121" max="5121" width="33.140625" style="381" customWidth="1"/>
    <col min="5122" max="5122" width="22.42578125" style="381" customWidth="1"/>
    <col min="5123" max="5123" width="20.5703125" style="381" customWidth="1"/>
    <col min="5124" max="5124" width="17.7109375" style="381" customWidth="1"/>
    <col min="5125" max="5125" width="23.42578125" style="381" customWidth="1"/>
    <col min="5126" max="5126" width="29" style="381" customWidth="1"/>
    <col min="5127" max="5127" width="19.42578125" style="381" customWidth="1"/>
    <col min="5128" max="5128" width="17.140625" style="381" customWidth="1"/>
    <col min="5129" max="5129" width="20.28515625" style="381" customWidth="1"/>
    <col min="5130" max="5130" width="19.140625" style="381" customWidth="1"/>
    <col min="5131" max="5131" width="11.85546875" style="381" bestFit="1" customWidth="1"/>
    <col min="5132" max="5376" width="9.140625" style="381"/>
    <col min="5377" max="5377" width="33.140625" style="381" customWidth="1"/>
    <col min="5378" max="5378" width="22.42578125" style="381" customWidth="1"/>
    <col min="5379" max="5379" width="20.5703125" style="381" customWidth="1"/>
    <col min="5380" max="5380" width="17.7109375" style="381" customWidth="1"/>
    <col min="5381" max="5381" width="23.42578125" style="381" customWidth="1"/>
    <col min="5382" max="5382" width="29" style="381" customWidth="1"/>
    <col min="5383" max="5383" width="19.42578125" style="381" customWidth="1"/>
    <col min="5384" max="5384" width="17.140625" style="381" customWidth="1"/>
    <col min="5385" max="5385" width="20.28515625" style="381" customWidth="1"/>
    <col min="5386" max="5386" width="19.140625" style="381" customWidth="1"/>
    <col min="5387" max="5387" width="11.85546875" style="381" bestFit="1" customWidth="1"/>
    <col min="5388" max="5632" width="9.140625" style="381"/>
    <col min="5633" max="5633" width="33.140625" style="381" customWidth="1"/>
    <col min="5634" max="5634" width="22.42578125" style="381" customWidth="1"/>
    <col min="5635" max="5635" width="20.5703125" style="381" customWidth="1"/>
    <col min="5636" max="5636" width="17.7109375" style="381" customWidth="1"/>
    <col min="5637" max="5637" width="23.42578125" style="381" customWidth="1"/>
    <col min="5638" max="5638" width="29" style="381" customWidth="1"/>
    <col min="5639" max="5639" width="19.42578125" style="381" customWidth="1"/>
    <col min="5640" max="5640" width="17.140625" style="381" customWidth="1"/>
    <col min="5641" max="5641" width="20.28515625" style="381" customWidth="1"/>
    <col min="5642" max="5642" width="19.140625" style="381" customWidth="1"/>
    <col min="5643" max="5643" width="11.85546875" style="381" bestFit="1" customWidth="1"/>
    <col min="5644" max="5888" width="9.140625" style="381"/>
    <col min="5889" max="5889" width="33.140625" style="381" customWidth="1"/>
    <col min="5890" max="5890" width="22.42578125" style="381" customWidth="1"/>
    <col min="5891" max="5891" width="20.5703125" style="381" customWidth="1"/>
    <col min="5892" max="5892" width="17.7109375" style="381" customWidth="1"/>
    <col min="5893" max="5893" width="23.42578125" style="381" customWidth="1"/>
    <col min="5894" max="5894" width="29" style="381" customWidth="1"/>
    <col min="5895" max="5895" width="19.42578125" style="381" customWidth="1"/>
    <col min="5896" max="5896" width="17.140625" style="381" customWidth="1"/>
    <col min="5897" max="5897" width="20.28515625" style="381" customWidth="1"/>
    <col min="5898" max="5898" width="19.140625" style="381" customWidth="1"/>
    <col min="5899" max="5899" width="11.85546875" style="381" bestFit="1" customWidth="1"/>
    <col min="5900" max="6144" width="9.140625" style="381"/>
    <col min="6145" max="6145" width="33.140625" style="381" customWidth="1"/>
    <col min="6146" max="6146" width="22.42578125" style="381" customWidth="1"/>
    <col min="6147" max="6147" width="20.5703125" style="381" customWidth="1"/>
    <col min="6148" max="6148" width="17.7109375" style="381" customWidth="1"/>
    <col min="6149" max="6149" width="23.42578125" style="381" customWidth="1"/>
    <col min="6150" max="6150" width="29" style="381" customWidth="1"/>
    <col min="6151" max="6151" width="19.42578125" style="381" customWidth="1"/>
    <col min="6152" max="6152" width="17.140625" style="381" customWidth="1"/>
    <col min="6153" max="6153" width="20.28515625" style="381" customWidth="1"/>
    <col min="6154" max="6154" width="19.140625" style="381" customWidth="1"/>
    <col min="6155" max="6155" width="11.85546875" style="381" bestFit="1" customWidth="1"/>
    <col min="6156" max="6400" width="9.140625" style="381"/>
    <col min="6401" max="6401" width="33.140625" style="381" customWidth="1"/>
    <col min="6402" max="6402" width="22.42578125" style="381" customWidth="1"/>
    <col min="6403" max="6403" width="20.5703125" style="381" customWidth="1"/>
    <col min="6404" max="6404" width="17.7109375" style="381" customWidth="1"/>
    <col min="6405" max="6405" width="23.42578125" style="381" customWidth="1"/>
    <col min="6406" max="6406" width="29" style="381" customWidth="1"/>
    <col min="6407" max="6407" width="19.42578125" style="381" customWidth="1"/>
    <col min="6408" max="6408" width="17.140625" style="381" customWidth="1"/>
    <col min="6409" max="6409" width="20.28515625" style="381" customWidth="1"/>
    <col min="6410" max="6410" width="19.140625" style="381" customWidth="1"/>
    <col min="6411" max="6411" width="11.85546875" style="381" bestFit="1" customWidth="1"/>
    <col min="6412" max="6656" width="9.140625" style="381"/>
    <col min="6657" max="6657" width="33.140625" style="381" customWidth="1"/>
    <col min="6658" max="6658" width="22.42578125" style="381" customWidth="1"/>
    <col min="6659" max="6659" width="20.5703125" style="381" customWidth="1"/>
    <col min="6660" max="6660" width="17.7109375" style="381" customWidth="1"/>
    <col min="6661" max="6661" width="23.42578125" style="381" customWidth="1"/>
    <col min="6662" max="6662" width="29" style="381" customWidth="1"/>
    <col min="6663" max="6663" width="19.42578125" style="381" customWidth="1"/>
    <col min="6664" max="6664" width="17.140625" style="381" customWidth="1"/>
    <col min="6665" max="6665" width="20.28515625" style="381" customWidth="1"/>
    <col min="6666" max="6666" width="19.140625" style="381" customWidth="1"/>
    <col min="6667" max="6667" width="11.85546875" style="381" bestFit="1" customWidth="1"/>
    <col min="6668" max="6912" width="9.140625" style="381"/>
    <col min="6913" max="6913" width="33.140625" style="381" customWidth="1"/>
    <col min="6914" max="6914" width="22.42578125" style="381" customWidth="1"/>
    <col min="6915" max="6915" width="20.5703125" style="381" customWidth="1"/>
    <col min="6916" max="6916" width="17.7109375" style="381" customWidth="1"/>
    <col min="6917" max="6917" width="23.42578125" style="381" customWidth="1"/>
    <col min="6918" max="6918" width="29" style="381" customWidth="1"/>
    <col min="6919" max="6919" width="19.42578125" style="381" customWidth="1"/>
    <col min="6920" max="6920" width="17.140625" style="381" customWidth="1"/>
    <col min="6921" max="6921" width="20.28515625" style="381" customWidth="1"/>
    <col min="6922" max="6922" width="19.140625" style="381" customWidth="1"/>
    <col min="6923" max="6923" width="11.85546875" style="381" bestFit="1" customWidth="1"/>
    <col min="6924" max="7168" width="9.140625" style="381"/>
    <col min="7169" max="7169" width="33.140625" style="381" customWidth="1"/>
    <col min="7170" max="7170" width="22.42578125" style="381" customWidth="1"/>
    <col min="7171" max="7171" width="20.5703125" style="381" customWidth="1"/>
    <col min="7172" max="7172" width="17.7109375" style="381" customWidth="1"/>
    <col min="7173" max="7173" width="23.42578125" style="381" customWidth="1"/>
    <col min="7174" max="7174" width="29" style="381" customWidth="1"/>
    <col min="7175" max="7175" width="19.42578125" style="381" customWidth="1"/>
    <col min="7176" max="7176" width="17.140625" style="381" customWidth="1"/>
    <col min="7177" max="7177" width="20.28515625" style="381" customWidth="1"/>
    <col min="7178" max="7178" width="19.140625" style="381" customWidth="1"/>
    <col min="7179" max="7179" width="11.85546875" style="381" bestFit="1" customWidth="1"/>
    <col min="7180" max="7424" width="9.140625" style="381"/>
    <col min="7425" max="7425" width="33.140625" style="381" customWidth="1"/>
    <col min="7426" max="7426" width="22.42578125" style="381" customWidth="1"/>
    <col min="7427" max="7427" width="20.5703125" style="381" customWidth="1"/>
    <col min="7428" max="7428" width="17.7109375" style="381" customWidth="1"/>
    <col min="7429" max="7429" width="23.42578125" style="381" customWidth="1"/>
    <col min="7430" max="7430" width="29" style="381" customWidth="1"/>
    <col min="7431" max="7431" width="19.42578125" style="381" customWidth="1"/>
    <col min="7432" max="7432" width="17.140625" style="381" customWidth="1"/>
    <col min="7433" max="7433" width="20.28515625" style="381" customWidth="1"/>
    <col min="7434" max="7434" width="19.140625" style="381" customWidth="1"/>
    <col min="7435" max="7435" width="11.85546875" style="381" bestFit="1" customWidth="1"/>
    <col min="7436" max="7680" width="9.140625" style="381"/>
    <col min="7681" max="7681" width="33.140625" style="381" customWidth="1"/>
    <col min="7682" max="7682" width="22.42578125" style="381" customWidth="1"/>
    <col min="7683" max="7683" width="20.5703125" style="381" customWidth="1"/>
    <col min="7684" max="7684" width="17.7109375" style="381" customWidth="1"/>
    <col min="7685" max="7685" width="23.42578125" style="381" customWidth="1"/>
    <col min="7686" max="7686" width="29" style="381" customWidth="1"/>
    <col min="7687" max="7687" width="19.42578125" style="381" customWidth="1"/>
    <col min="7688" max="7688" width="17.140625" style="381" customWidth="1"/>
    <col min="7689" max="7689" width="20.28515625" style="381" customWidth="1"/>
    <col min="7690" max="7690" width="19.140625" style="381" customWidth="1"/>
    <col min="7691" max="7691" width="11.85546875" style="381" bestFit="1" customWidth="1"/>
    <col min="7692" max="7936" width="9.140625" style="381"/>
    <col min="7937" max="7937" width="33.140625" style="381" customWidth="1"/>
    <col min="7938" max="7938" width="22.42578125" style="381" customWidth="1"/>
    <col min="7939" max="7939" width="20.5703125" style="381" customWidth="1"/>
    <col min="7940" max="7940" width="17.7109375" style="381" customWidth="1"/>
    <col min="7941" max="7941" width="23.42578125" style="381" customWidth="1"/>
    <col min="7942" max="7942" width="29" style="381" customWidth="1"/>
    <col min="7943" max="7943" width="19.42578125" style="381" customWidth="1"/>
    <col min="7944" max="7944" width="17.140625" style="381" customWidth="1"/>
    <col min="7945" max="7945" width="20.28515625" style="381" customWidth="1"/>
    <col min="7946" max="7946" width="19.140625" style="381" customWidth="1"/>
    <col min="7947" max="7947" width="11.85546875" style="381" bestFit="1" customWidth="1"/>
    <col min="7948" max="8192" width="9.140625" style="381"/>
    <col min="8193" max="8193" width="33.140625" style="381" customWidth="1"/>
    <col min="8194" max="8194" width="22.42578125" style="381" customWidth="1"/>
    <col min="8195" max="8195" width="20.5703125" style="381" customWidth="1"/>
    <col min="8196" max="8196" width="17.7109375" style="381" customWidth="1"/>
    <col min="8197" max="8197" width="23.42578125" style="381" customWidth="1"/>
    <col min="8198" max="8198" width="29" style="381" customWidth="1"/>
    <col min="8199" max="8199" width="19.42578125" style="381" customWidth="1"/>
    <col min="8200" max="8200" width="17.140625" style="381" customWidth="1"/>
    <col min="8201" max="8201" width="20.28515625" style="381" customWidth="1"/>
    <col min="8202" max="8202" width="19.140625" style="381" customWidth="1"/>
    <col min="8203" max="8203" width="11.85546875" style="381" bestFit="1" customWidth="1"/>
    <col min="8204" max="8448" width="9.140625" style="381"/>
    <col min="8449" max="8449" width="33.140625" style="381" customWidth="1"/>
    <col min="8450" max="8450" width="22.42578125" style="381" customWidth="1"/>
    <col min="8451" max="8451" width="20.5703125" style="381" customWidth="1"/>
    <col min="8452" max="8452" width="17.7109375" style="381" customWidth="1"/>
    <col min="8453" max="8453" width="23.42578125" style="381" customWidth="1"/>
    <col min="8454" max="8454" width="29" style="381" customWidth="1"/>
    <col min="8455" max="8455" width="19.42578125" style="381" customWidth="1"/>
    <col min="8456" max="8456" width="17.140625" style="381" customWidth="1"/>
    <col min="8457" max="8457" width="20.28515625" style="381" customWidth="1"/>
    <col min="8458" max="8458" width="19.140625" style="381" customWidth="1"/>
    <col min="8459" max="8459" width="11.85546875" style="381" bestFit="1" customWidth="1"/>
    <col min="8460" max="8704" width="9.140625" style="381"/>
    <col min="8705" max="8705" width="33.140625" style="381" customWidth="1"/>
    <col min="8706" max="8706" width="22.42578125" style="381" customWidth="1"/>
    <col min="8707" max="8707" width="20.5703125" style="381" customWidth="1"/>
    <col min="8708" max="8708" width="17.7109375" style="381" customWidth="1"/>
    <col min="8709" max="8709" width="23.42578125" style="381" customWidth="1"/>
    <col min="8710" max="8710" width="29" style="381" customWidth="1"/>
    <col min="8711" max="8711" width="19.42578125" style="381" customWidth="1"/>
    <col min="8712" max="8712" width="17.140625" style="381" customWidth="1"/>
    <col min="8713" max="8713" width="20.28515625" style="381" customWidth="1"/>
    <col min="8714" max="8714" width="19.140625" style="381" customWidth="1"/>
    <col min="8715" max="8715" width="11.85546875" style="381" bestFit="1" customWidth="1"/>
    <col min="8716" max="8960" width="9.140625" style="381"/>
    <col min="8961" max="8961" width="33.140625" style="381" customWidth="1"/>
    <col min="8962" max="8962" width="22.42578125" style="381" customWidth="1"/>
    <col min="8963" max="8963" width="20.5703125" style="381" customWidth="1"/>
    <col min="8964" max="8964" width="17.7109375" style="381" customWidth="1"/>
    <col min="8965" max="8965" width="23.42578125" style="381" customWidth="1"/>
    <col min="8966" max="8966" width="29" style="381" customWidth="1"/>
    <col min="8967" max="8967" width="19.42578125" style="381" customWidth="1"/>
    <col min="8968" max="8968" width="17.140625" style="381" customWidth="1"/>
    <col min="8969" max="8969" width="20.28515625" style="381" customWidth="1"/>
    <col min="8970" max="8970" width="19.140625" style="381" customWidth="1"/>
    <col min="8971" max="8971" width="11.85546875" style="381" bestFit="1" customWidth="1"/>
    <col min="8972" max="9216" width="9.140625" style="381"/>
    <col min="9217" max="9217" width="33.140625" style="381" customWidth="1"/>
    <col min="9218" max="9218" width="22.42578125" style="381" customWidth="1"/>
    <col min="9219" max="9219" width="20.5703125" style="381" customWidth="1"/>
    <col min="9220" max="9220" width="17.7109375" style="381" customWidth="1"/>
    <col min="9221" max="9221" width="23.42578125" style="381" customWidth="1"/>
    <col min="9222" max="9222" width="29" style="381" customWidth="1"/>
    <col min="9223" max="9223" width="19.42578125" style="381" customWidth="1"/>
    <col min="9224" max="9224" width="17.140625" style="381" customWidth="1"/>
    <col min="9225" max="9225" width="20.28515625" style="381" customWidth="1"/>
    <col min="9226" max="9226" width="19.140625" style="381" customWidth="1"/>
    <col min="9227" max="9227" width="11.85546875" style="381" bestFit="1" customWidth="1"/>
    <col min="9228" max="9472" width="9.140625" style="381"/>
    <col min="9473" max="9473" width="33.140625" style="381" customWidth="1"/>
    <col min="9474" max="9474" width="22.42578125" style="381" customWidth="1"/>
    <col min="9475" max="9475" width="20.5703125" style="381" customWidth="1"/>
    <col min="9476" max="9476" width="17.7109375" style="381" customWidth="1"/>
    <col min="9477" max="9477" width="23.42578125" style="381" customWidth="1"/>
    <col min="9478" max="9478" width="29" style="381" customWidth="1"/>
    <col min="9479" max="9479" width="19.42578125" style="381" customWidth="1"/>
    <col min="9480" max="9480" width="17.140625" style="381" customWidth="1"/>
    <col min="9481" max="9481" width="20.28515625" style="381" customWidth="1"/>
    <col min="9482" max="9482" width="19.140625" style="381" customWidth="1"/>
    <col min="9483" max="9483" width="11.85546875" style="381" bestFit="1" customWidth="1"/>
    <col min="9484" max="9728" width="9.140625" style="381"/>
    <col min="9729" max="9729" width="33.140625" style="381" customWidth="1"/>
    <col min="9730" max="9730" width="22.42578125" style="381" customWidth="1"/>
    <col min="9731" max="9731" width="20.5703125" style="381" customWidth="1"/>
    <col min="9732" max="9732" width="17.7109375" style="381" customWidth="1"/>
    <col min="9733" max="9733" width="23.42578125" style="381" customWidth="1"/>
    <col min="9734" max="9734" width="29" style="381" customWidth="1"/>
    <col min="9735" max="9735" width="19.42578125" style="381" customWidth="1"/>
    <col min="9736" max="9736" width="17.140625" style="381" customWidth="1"/>
    <col min="9737" max="9737" width="20.28515625" style="381" customWidth="1"/>
    <col min="9738" max="9738" width="19.140625" style="381" customWidth="1"/>
    <col min="9739" max="9739" width="11.85546875" style="381" bestFit="1" customWidth="1"/>
    <col min="9740" max="9984" width="9.140625" style="381"/>
    <col min="9985" max="9985" width="33.140625" style="381" customWidth="1"/>
    <col min="9986" max="9986" width="22.42578125" style="381" customWidth="1"/>
    <col min="9987" max="9987" width="20.5703125" style="381" customWidth="1"/>
    <col min="9988" max="9988" width="17.7109375" style="381" customWidth="1"/>
    <col min="9989" max="9989" width="23.42578125" style="381" customWidth="1"/>
    <col min="9990" max="9990" width="29" style="381" customWidth="1"/>
    <col min="9991" max="9991" width="19.42578125" style="381" customWidth="1"/>
    <col min="9992" max="9992" width="17.140625" style="381" customWidth="1"/>
    <col min="9993" max="9993" width="20.28515625" style="381" customWidth="1"/>
    <col min="9994" max="9994" width="19.140625" style="381" customWidth="1"/>
    <col min="9995" max="9995" width="11.85546875" style="381" bestFit="1" customWidth="1"/>
    <col min="9996" max="10240" width="9.140625" style="381"/>
    <col min="10241" max="10241" width="33.140625" style="381" customWidth="1"/>
    <col min="10242" max="10242" width="22.42578125" style="381" customWidth="1"/>
    <col min="10243" max="10243" width="20.5703125" style="381" customWidth="1"/>
    <col min="10244" max="10244" width="17.7109375" style="381" customWidth="1"/>
    <col min="10245" max="10245" width="23.42578125" style="381" customWidth="1"/>
    <col min="10246" max="10246" width="29" style="381" customWidth="1"/>
    <col min="10247" max="10247" width="19.42578125" style="381" customWidth="1"/>
    <col min="10248" max="10248" width="17.140625" style="381" customWidth="1"/>
    <col min="10249" max="10249" width="20.28515625" style="381" customWidth="1"/>
    <col min="10250" max="10250" width="19.140625" style="381" customWidth="1"/>
    <col min="10251" max="10251" width="11.85546875" style="381" bestFit="1" customWidth="1"/>
    <col min="10252" max="10496" width="9.140625" style="381"/>
    <col min="10497" max="10497" width="33.140625" style="381" customWidth="1"/>
    <col min="10498" max="10498" width="22.42578125" style="381" customWidth="1"/>
    <col min="10499" max="10499" width="20.5703125" style="381" customWidth="1"/>
    <col min="10500" max="10500" width="17.7109375" style="381" customWidth="1"/>
    <col min="10501" max="10501" width="23.42578125" style="381" customWidth="1"/>
    <col min="10502" max="10502" width="29" style="381" customWidth="1"/>
    <col min="10503" max="10503" width="19.42578125" style="381" customWidth="1"/>
    <col min="10504" max="10504" width="17.140625" style="381" customWidth="1"/>
    <col min="10505" max="10505" width="20.28515625" style="381" customWidth="1"/>
    <col min="10506" max="10506" width="19.140625" style="381" customWidth="1"/>
    <col min="10507" max="10507" width="11.85546875" style="381" bestFit="1" customWidth="1"/>
    <col min="10508" max="10752" width="9.140625" style="381"/>
    <col min="10753" max="10753" width="33.140625" style="381" customWidth="1"/>
    <col min="10754" max="10754" width="22.42578125" style="381" customWidth="1"/>
    <col min="10755" max="10755" width="20.5703125" style="381" customWidth="1"/>
    <col min="10756" max="10756" width="17.7109375" style="381" customWidth="1"/>
    <col min="10757" max="10757" width="23.42578125" style="381" customWidth="1"/>
    <col min="10758" max="10758" width="29" style="381" customWidth="1"/>
    <col min="10759" max="10759" width="19.42578125" style="381" customWidth="1"/>
    <col min="10760" max="10760" width="17.140625" style="381" customWidth="1"/>
    <col min="10761" max="10761" width="20.28515625" style="381" customWidth="1"/>
    <col min="10762" max="10762" width="19.140625" style="381" customWidth="1"/>
    <col min="10763" max="10763" width="11.85546875" style="381" bestFit="1" customWidth="1"/>
    <col min="10764" max="11008" width="9.140625" style="381"/>
    <col min="11009" max="11009" width="33.140625" style="381" customWidth="1"/>
    <col min="11010" max="11010" width="22.42578125" style="381" customWidth="1"/>
    <col min="11011" max="11011" width="20.5703125" style="381" customWidth="1"/>
    <col min="11012" max="11012" width="17.7109375" style="381" customWidth="1"/>
    <col min="11013" max="11013" width="23.42578125" style="381" customWidth="1"/>
    <col min="11014" max="11014" width="29" style="381" customWidth="1"/>
    <col min="11015" max="11015" width="19.42578125" style="381" customWidth="1"/>
    <col min="11016" max="11016" width="17.140625" style="381" customWidth="1"/>
    <col min="11017" max="11017" width="20.28515625" style="381" customWidth="1"/>
    <col min="11018" max="11018" width="19.140625" style="381" customWidth="1"/>
    <col min="11019" max="11019" width="11.85546875" style="381" bestFit="1" customWidth="1"/>
    <col min="11020" max="11264" width="9.140625" style="381"/>
    <col min="11265" max="11265" width="33.140625" style="381" customWidth="1"/>
    <col min="11266" max="11266" width="22.42578125" style="381" customWidth="1"/>
    <col min="11267" max="11267" width="20.5703125" style="381" customWidth="1"/>
    <col min="11268" max="11268" width="17.7109375" style="381" customWidth="1"/>
    <col min="11269" max="11269" width="23.42578125" style="381" customWidth="1"/>
    <col min="11270" max="11270" width="29" style="381" customWidth="1"/>
    <col min="11271" max="11271" width="19.42578125" style="381" customWidth="1"/>
    <col min="11272" max="11272" width="17.140625" style="381" customWidth="1"/>
    <col min="11273" max="11273" width="20.28515625" style="381" customWidth="1"/>
    <col min="11274" max="11274" width="19.140625" style="381" customWidth="1"/>
    <col min="11275" max="11275" width="11.85546875" style="381" bestFit="1" customWidth="1"/>
    <col min="11276" max="11520" width="9.140625" style="381"/>
    <col min="11521" max="11521" width="33.140625" style="381" customWidth="1"/>
    <col min="11522" max="11522" width="22.42578125" style="381" customWidth="1"/>
    <col min="11523" max="11523" width="20.5703125" style="381" customWidth="1"/>
    <col min="11524" max="11524" width="17.7109375" style="381" customWidth="1"/>
    <col min="11525" max="11525" width="23.42578125" style="381" customWidth="1"/>
    <col min="11526" max="11526" width="29" style="381" customWidth="1"/>
    <col min="11527" max="11527" width="19.42578125" style="381" customWidth="1"/>
    <col min="11528" max="11528" width="17.140625" style="381" customWidth="1"/>
    <col min="11529" max="11529" width="20.28515625" style="381" customWidth="1"/>
    <col min="11530" max="11530" width="19.140625" style="381" customWidth="1"/>
    <col min="11531" max="11531" width="11.85546875" style="381" bestFit="1" customWidth="1"/>
    <col min="11532" max="11776" width="9.140625" style="381"/>
    <col min="11777" max="11777" width="33.140625" style="381" customWidth="1"/>
    <col min="11778" max="11778" width="22.42578125" style="381" customWidth="1"/>
    <col min="11779" max="11779" width="20.5703125" style="381" customWidth="1"/>
    <col min="11780" max="11780" width="17.7109375" style="381" customWidth="1"/>
    <col min="11781" max="11781" width="23.42578125" style="381" customWidth="1"/>
    <col min="11782" max="11782" width="29" style="381" customWidth="1"/>
    <col min="11783" max="11783" width="19.42578125" style="381" customWidth="1"/>
    <col min="11784" max="11784" width="17.140625" style="381" customWidth="1"/>
    <col min="11785" max="11785" width="20.28515625" style="381" customWidth="1"/>
    <col min="11786" max="11786" width="19.140625" style="381" customWidth="1"/>
    <col min="11787" max="11787" width="11.85546875" style="381" bestFit="1" customWidth="1"/>
    <col min="11788" max="12032" width="9.140625" style="381"/>
    <col min="12033" max="12033" width="33.140625" style="381" customWidth="1"/>
    <col min="12034" max="12034" width="22.42578125" style="381" customWidth="1"/>
    <col min="12035" max="12035" width="20.5703125" style="381" customWidth="1"/>
    <col min="12036" max="12036" width="17.7109375" style="381" customWidth="1"/>
    <col min="12037" max="12037" width="23.42578125" style="381" customWidth="1"/>
    <col min="12038" max="12038" width="29" style="381" customWidth="1"/>
    <col min="12039" max="12039" width="19.42578125" style="381" customWidth="1"/>
    <col min="12040" max="12040" width="17.140625" style="381" customWidth="1"/>
    <col min="12041" max="12041" width="20.28515625" style="381" customWidth="1"/>
    <col min="12042" max="12042" width="19.140625" style="381" customWidth="1"/>
    <col min="12043" max="12043" width="11.85546875" style="381" bestFit="1" customWidth="1"/>
    <col min="12044" max="12288" width="9.140625" style="381"/>
    <col min="12289" max="12289" width="33.140625" style="381" customWidth="1"/>
    <col min="12290" max="12290" width="22.42578125" style="381" customWidth="1"/>
    <col min="12291" max="12291" width="20.5703125" style="381" customWidth="1"/>
    <col min="12292" max="12292" width="17.7109375" style="381" customWidth="1"/>
    <col min="12293" max="12293" width="23.42578125" style="381" customWidth="1"/>
    <col min="12294" max="12294" width="29" style="381" customWidth="1"/>
    <col min="12295" max="12295" width="19.42578125" style="381" customWidth="1"/>
    <col min="12296" max="12296" width="17.140625" style="381" customWidth="1"/>
    <col min="12297" max="12297" width="20.28515625" style="381" customWidth="1"/>
    <col min="12298" max="12298" width="19.140625" style="381" customWidth="1"/>
    <col min="12299" max="12299" width="11.85546875" style="381" bestFit="1" customWidth="1"/>
    <col min="12300" max="12544" width="9.140625" style="381"/>
    <col min="12545" max="12545" width="33.140625" style="381" customWidth="1"/>
    <col min="12546" max="12546" width="22.42578125" style="381" customWidth="1"/>
    <col min="12547" max="12547" width="20.5703125" style="381" customWidth="1"/>
    <col min="12548" max="12548" width="17.7109375" style="381" customWidth="1"/>
    <col min="12549" max="12549" width="23.42578125" style="381" customWidth="1"/>
    <col min="12550" max="12550" width="29" style="381" customWidth="1"/>
    <col min="12551" max="12551" width="19.42578125" style="381" customWidth="1"/>
    <col min="12552" max="12552" width="17.140625" style="381" customWidth="1"/>
    <col min="12553" max="12553" width="20.28515625" style="381" customWidth="1"/>
    <col min="12554" max="12554" width="19.140625" style="381" customWidth="1"/>
    <col min="12555" max="12555" width="11.85546875" style="381" bestFit="1" customWidth="1"/>
    <col min="12556" max="12800" width="9.140625" style="381"/>
    <col min="12801" max="12801" width="33.140625" style="381" customWidth="1"/>
    <col min="12802" max="12802" width="22.42578125" style="381" customWidth="1"/>
    <col min="12803" max="12803" width="20.5703125" style="381" customWidth="1"/>
    <col min="12804" max="12804" width="17.7109375" style="381" customWidth="1"/>
    <col min="12805" max="12805" width="23.42578125" style="381" customWidth="1"/>
    <col min="12806" max="12806" width="29" style="381" customWidth="1"/>
    <col min="12807" max="12807" width="19.42578125" style="381" customWidth="1"/>
    <col min="12808" max="12808" width="17.140625" style="381" customWidth="1"/>
    <col min="12809" max="12809" width="20.28515625" style="381" customWidth="1"/>
    <col min="12810" max="12810" width="19.140625" style="381" customWidth="1"/>
    <col min="12811" max="12811" width="11.85546875" style="381" bestFit="1" customWidth="1"/>
    <col min="12812" max="13056" width="9.140625" style="381"/>
    <col min="13057" max="13057" width="33.140625" style="381" customWidth="1"/>
    <col min="13058" max="13058" width="22.42578125" style="381" customWidth="1"/>
    <col min="13059" max="13059" width="20.5703125" style="381" customWidth="1"/>
    <col min="13060" max="13060" width="17.7109375" style="381" customWidth="1"/>
    <col min="13061" max="13061" width="23.42578125" style="381" customWidth="1"/>
    <col min="13062" max="13062" width="29" style="381" customWidth="1"/>
    <col min="13063" max="13063" width="19.42578125" style="381" customWidth="1"/>
    <col min="13064" max="13064" width="17.140625" style="381" customWidth="1"/>
    <col min="13065" max="13065" width="20.28515625" style="381" customWidth="1"/>
    <col min="13066" max="13066" width="19.140625" style="381" customWidth="1"/>
    <col min="13067" max="13067" width="11.85546875" style="381" bestFit="1" customWidth="1"/>
    <col min="13068" max="13312" width="9.140625" style="381"/>
    <col min="13313" max="13313" width="33.140625" style="381" customWidth="1"/>
    <col min="13314" max="13314" width="22.42578125" style="381" customWidth="1"/>
    <col min="13315" max="13315" width="20.5703125" style="381" customWidth="1"/>
    <col min="13316" max="13316" width="17.7109375" style="381" customWidth="1"/>
    <col min="13317" max="13317" width="23.42578125" style="381" customWidth="1"/>
    <col min="13318" max="13318" width="29" style="381" customWidth="1"/>
    <col min="13319" max="13319" width="19.42578125" style="381" customWidth="1"/>
    <col min="13320" max="13320" width="17.140625" style="381" customWidth="1"/>
    <col min="13321" max="13321" width="20.28515625" style="381" customWidth="1"/>
    <col min="13322" max="13322" width="19.140625" style="381" customWidth="1"/>
    <col min="13323" max="13323" width="11.85546875" style="381" bestFit="1" customWidth="1"/>
    <col min="13324" max="13568" width="9.140625" style="381"/>
    <col min="13569" max="13569" width="33.140625" style="381" customWidth="1"/>
    <col min="13570" max="13570" width="22.42578125" style="381" customWidth="1"/>
    <col min="13571" max="13571" width="20.5703125" style="381" customWidth="1"/>
    <col min="13572" max="13572" width="17.7109375" style="381" customWidth="1"/>
    <col min="13573" max="13573" width="23.42578125" style="381" customWidth="1"/>
    <col min="13574" max="13574" width="29" style="381" customWidth="1"/>
    <col min="13575" max="13575" width="19.42578125" style="381" customWidth="1"/>
    <col min="13576" max="13576" width="17.140625" style="381" customWidth="1"/>
    <col min="13577" max="13577" width="20.28515625" style="381" customWidth="1"/>
    <col min="13578" max="13578" width="19.140625" style="381" customWidth="1"/>
    <col min="13579" max="13579" width="11.85546875" style="381" bestFit="1" customWidth="1"/>
    <col min="13580" max="13824" width="9.140625" style="381"/>
    <col min="13825" max="13825" width="33.140625" style="381" customWidth="1"/>
    <col min="13826" max="13826" width="22.42578125" style="381" customWidth="1"/>
    <col min="13827" max="13827" width="20.5703125" style="381" customWidth="1"/>
    <col min="13828" max="13828" width="17.7109375" style="381" customWidth="1"/>
    <col min="13829" max="13829" width="23.42578125" style="381" customWidth="1"/>
    <col min="13830" max="13830" width="29" style="381" customWidth="1"/>
    <col min="13831" max="13831" width="19.42578125" style="381" customWidth="1"/>
    <col min="13832" max="13832" width="17.140625" style="381" customWidth="1"/>
    <col min="13833" max="13833" width="20.28515625" style="381" customWidth="1"/>
    <col min="13834" max="13834" width="19.140625" style="381" customWidth="1"/>
    <col min="13835" max="13835" width="11.85546875" style="381" bestFit="1" customWidth="1"/>
    <col min="13836" max="14080" width="9.140625" style="381"/>
    <col min="14081" max="14081" width="33.140625" style="381" customWidth="1"/>
    <col min="14082" max="14082" width="22.42578125" style="381" customWidth="1"/>
    <col min="14083" max="14083" width="20.5703125" style="381" customWidth="1"/>
    <col min="14084" max="14084" width="17.7109375" style="381" customWidth="1"/>
    <col min="14085" max="14085" width="23.42578125" style="381" customWidth="1"/>
    <col min="14086" max="14086" width="29" style="381" customWidth="1"/>
    <col min="14087" max="14087" width="19.42578125" style="381" customWidth="1"/>
    <col min="14088" max="14088" width="17.140625" style="381" customWidth="1"/>
    <col min="14089" max="14089" width="20.28515625" style="381" customWidth="1"/>
    <col min="14090" max="14090" width="19.140625" style="381" customWidth="1"/>
    <col min="14091" max="14091" width="11.85546875" style="381" bestFit="1" customWidth="1"/>
    <col min="14092" max="14336" width="9.140625" style="381"/>
    <col min="14337" max="14337" width="33.140625" style="381" customWidth="1"/>
    <col min="14338" max="14338" width="22.42578125" style="381" customWidth="1"/>
    <col min="14339" max="14339" width="20.5703125" style="381" customWidth="1"/>
    <col min="14340" max="14340" width="17.7109375" style="381" customWidth="1"/>
    <col min="14341" max="14341" width="23.42578125" style="381" customWidth="1"/>
    <col min="14342" max="14342" width="29" style="381" customWidth="1"/>
    <col min="14343" max="14343" width="19.42578125" style="381" customWidth="1"/>
    <col min="14344" max="14344" width="17.140625" style="381" customWidth="1"/>
    <col min="14345" max="14345" width="20.28515625" style="381" customWidth="1"/>
    <col min="14346" max="14346" width="19.140625" style="381" customWidth="1"/>
    <col min="14347" max="14347" width="11.85546875" style="381" bestFit="1" customWidth="1"/>
    <col min="14348" max="14592" width="9.140625" style="381"/>
    <col min="14593" max="14593" width="33.140625" style="381" customWidth="1"/>
    <col min="14594" max="14594" width="22.42578125" style="381" customWidth="1"/>
    <col min="14595" max="14595" width="20.5703125" style="381" customWidth="1"/>
    <col min="14596" max="14596" width="17.7109375" style="381" customWidth="1"/>
    <col min="14597" max="14597" width="23.42578125" style="381" customWidth="1"/>
    <col min="14598" max="14598" width="29" style="381" customWidth="1"/>
    <col min="14599" max="14599" width="19.42578125" style="381" customWidth="1"/>
    <col min="14600" max="14600" width="17.140625" style="381" customWidth="1"/>
    <col min="14601" max="14601" width="20.28515625" style="381" customWidth="1"/>
    <col min="14602" max="14602" width="19.140625" style="381" customWidth="1"/>
    <col min="14603" max="14603" width="11.85546875" style="381" bestFit="1" customWidth="1"/>
    <col min="14604" max="14848" width="9.140625" style="381"/>
    <col min="14849" max="14849" width="33.140625" style="381" customWidth="1"/>
    <col min="14850" max="14850" width="22.42578125" style="381" customWidth="1"/>
    <col min="14851" max="14851" width="20.5703125" style="381" customWidth="1"/>
    <col min="14852" max="14852" width="17.7109375" style="381" customWidth="1"/>
    <col min="14853" max="14853" width="23.42578125" style="381" customWidth="1"/>
    <col min="14854" max="14854" width="29" style="381" customWidth="1"/>
    <col min="14855" max="14855" width="19.42578125" style="381" customWidth="1"/>
    <col min="14856" max="14856" width="17.140625" style="381" customWidth="1"/>
    <col min="14857" max="14857" width="20.28515625" style="381" customWidth="1"/>
    <col min="14858" max="14858" width="19.140625" style="381" customWidth="1"/>
    <col min="14859" max="14859" width="11.85546875" style="381" bestFit="1" customWidth="1"/>
    <col min="14860" max="15104" width="9.140625" style="381"/>
    <col min="15105" max="15105" width="33.140625" style="381" customWidth="1"/>
    <col min="15106" max="15106" width="22.42578125" style="381" customWidth="1"/>
    <col min="15107" max="15107" width="20.5703125" style="381" customWidth="1"/>
    <col min="15108" max="15108" width="17.7109375" style="381" customWidth="1"/>
    <col min="15109" max="15109" width="23.42578125" style="381" customWidth="1"/>
    <col min="15110" max="15110" width="29" style="381" customWidth="1"/>
    <col min="15111" max="15111" width="19.42578125" style="381" customWidth="1"/>
    <col min="15112" max="15112" width="17.140625" style="381" customWidth="1"/>
    <col min="15113" max="15113" width="20.28515625" style="381" customWidth="1"/>
    <col min="15114" max="15114" width="19.140625" style="381" customWidth="1"/>
    <col min="15115" max="15115" width="11.85546875" style="381" bestFit="1" customWidth="1"/>
    <col min="15116" max="15360" width="9.140625" style="381"/>
    <col min="15361" max="15361" width="33.140625" style="381" customWidth="1"/>
    <col min="15362" max="15362" width="22.42578125" style="381" customWidth="1"/>
    <col min="15363" max="15363" width="20.5703125" style="381" customWidth="1"/>
    <col min="15364" max="15364" width="17.7109375" style="381" customWidth="1"/>
    <col min="15365" max="15365" width="23.42578125" style="381" customWidth="1"/>
    <col min="15366" max="15366" width="29" style="381" customWidth="1"/>
    <col min="15367" max="15367" width="19.42578125" style="381" customWidth="1"/>
    <col min="15368" max="15368" width="17.140625" style="381" customWidth="1"/>
    <col min="15369" max="15369" width="20.28515625" style="381" customWidth="1"/>
    <col min="15370" max="15370" width="19.140625" style="381" customWidth="1"/>
    <col min="15371" max="15371" width="11.85546875" style="381" bestFit="1" customWidth="1"/>
    <col min="15372" max="15616" width="9.140625" style="381"/>
    <col min="15617" max="15617" width="33.140625" style="381" customWidth="1"/>
    <col min="15618" max="15618" width="22.42578125" style="381" customWidth="1"/>
    <col min="15619" max="15619" width="20.5703125" style="381" customWidth="1"/>
    <col min="15620" max="15620" width="17.7109375" style="381" customWidth="1"/>
    <col min="15621" max="15621" width="23.42578125" style="381" customWidth="1"/>
    <col min="15622" max="15622" width="29" style="381" customWidth="1"/>
    <col min="15623" max="15623" width="19.42578125" style="381" customWidth="1"/>
    <col min="15624" max="15624" width="17.140625" style="381" customWidth="1"/>
    <col min="15625" max="15625" width="20.28515625" style="381" customWidth="1"/>
    <col min="15626" max="15626" width="19.140625" style="381" customWidth="1"/>
    <col min="15627" max="15627" width="11.85546875" style="381" bestFit="1" customWidth="1"/>
    <col min="15628" max="15872" width="9.140625" style="381"/>
    <col min="15873" max="15873" width="33.140625" style="381" customWidth="1"/>
    <col min="15874" max="15874" width="22.42578125" style="381" customWidth="1"/>
    <col min="15875" max="15875" width="20.5703125" style="381" customWidth="1"/>
    <col min="15876" max="15876" width="17.7109375" style="381" customWidth="1"/>
    <col min="15877" max="15877" width="23.42578125" style="381" customWidth="1"/>
    <col min="15878" max="15878" width="29" style="381" customWidth="1"/>
    <col min="15879" max="15879" width="19.42578125" style="381" customWidth="1"/>
    <col min="15880" max="15880" width="17.140625" style="381" customWidth="1"/>
    <col min="15881" max="15881" width="20.28515625" style="381" customWidth="1"/>
    <col min="15882" max="15882" width="19.140625" style="381" customWidth="1"/>
    <col min="15883" max="15883" width="11.85546875" style="381" bestFit="1" customWidth="1"/>
    <col min="15884" max="16128" width="9.140625" style="381"/>
    <col min="16129" max="16129" width="33.140625" style="381" customWidth="1"/>
    <col min="16130" max="16130" width="22.42578125" style="381" customWidth="1"/>
    <col min="16131" max="16131" width="20.5703125" style="381" customWidth="1"/>
    <col min="16132" max="16132" width="17.7109375" style="381" customWidth="1"/>
    <col min="16133" max="16133" width="23.42578125" style="381" customWidth="1"/>
    <col min="16134" max="16134" width="29" style="381" customWidth="1"/>
    <col min="16135" max="16135" width="19.42578125" style="381" customWidth="1"/>
    <col min="16136" max="16136" width="17.140625" style="381" customWidth="1"/>
    <col min="16137" max="16137" width="20.28515625" style="381" customWidth="1"/>
    <col min="16138" max="16138" width="19.140625" style="381" customWidth="1"/>
    <col min="16139" max="16139" width="11.85546875" style="381" bestFit="1" customWidth="1"/>
    <col min="16140" max="16384" width="9.140625" style="381"/>
  </cols>
  <sheetData>
    <row r="1" spans="1:11" s="378" customFormat="1" ht="58.5" customHeight="1">
      <c r="A1" s="376"/>
      <c r="B1" s="377"/>
      <c r="C1" s="377"/>
      <c r="D1" s="377"/>
      <c r="E1" s="879"/>
      <c r="F1" s="879"/>
      <c r="G1" s="879"/>
      <c r="H1" s="879"/>
      <c r="I1" s="879"/>
    </row>
    <row r="2" spans="1:11" s="378" customFormat="1" ht="79.5" customHeight="1">
      <c r="A2" s="376" t="s">
        <v>400</v>
      </c>
      <c r="B2" s="377"/>
      <c r="C2" s="377"/>
      <c r="D2" s="377"/>
      <c r="E2" s="879"/>
      <c r="F2" s="879"/>
      <c r="G2" s="879"/>
      <c r="H2" s="879"/>
      <c r="I2" s="879"/>
    </row>
    <row r="3" spans="1:11" ht="66" customHeight="1">
      <c r="A3" s="379" t="s">
        <v>1139</v>
      </c>
      <c r="B3" s="380"/>
      <c r="C3" s="404" t="s">
        <v>1315</v>
      </c>
      <c r="D3" s="380"/>
      <c r="E3" s="879"/>
      <c r="F3" s="879"/>
      <c r="G3" s="879"/>
      <c r="H3" s="879"/>
      <c r="I3" s="879"/>
    </row>
    <row r="4" spans="1:11" ht="52.5" customHeight="1">
      <c r="A4" s="1196" t="s">
        <v>401</v>
      </c>
      <c r="B4" s="1194" t="s">
        <v>402</v>
      </c>
      <c r="C4" s="1194" t="s">
        <v>403</v>
      </c>
      <c r="D4" s="1194" t="s">
        <v>404</v>
      </c>
      <c r="E4" s="1194" t="s">
        <v>405</v>
      </c>
      <c r="F4" s="1194" t="s">
        <v>406</v>
      </c>
      <c r="G4" s="1194" t="s">
        <v>407</v>
      </c>
      <c r="H4" s="1195" t="s">
        <v>408</v>
      </c>
      <c r="I4" s="1195" t="s">
        <v>409</v>
      </c>
    </row>
    <row r="5" spans="1:11" ht="39.75" customHeight="1">
      <c r="A5" s="1196"/>
      <c r="B5" s="1194"/>
      <c r="C5" s="1194"/>
      <c r="D5" s="1194"/>
      <c r="E5" s="1194"/>
      <c r="F5" s="1194"/>
      <c r="G5" s="1194"/>
      <c r="H5" s="1195"/>
      <c r="I5" s="1195"/>
    </row>
    <row r="6" spans="1:11" ht="21.95" customHeight="1">
      <c r="A6" s="382"/>
      <c r="B6" s="383"/>
      <c r="C6" s="384"/>
      <c r="D6" s="384"/>
      <c r="E6" s="384"/>
      <c r="F6" s="384"/>
      <c r="G6" s="382"/>
      <c r="H6" s="384"/>
      <c r="I6" s="384"/>
    </row>
    <row r="7" spans="1:11" ht="21.95" customHeight="1">
      <c r="A7" s="382" t="s">
        <v>410</v>
      </c>
      <c r="B7" s="385">
        <v>1560</v>
      </c>
      <c r="C7" s="384">
        <v>100</v>
      </c>
      <c r="D7" s="384" t="s">
        <v>240</v>
      </c>
      <c r="E7" s="382" t="s">
        <v>184</v>
      </c>
      <c r="F7" s="386" t="s">
        <v>1377</v>
      </c>
      <c r="G7" s="387">
        <f>VLOOKUP(F7,CITROEN!F70:I111,4,0)</f>
        <v>6640000</v>
      </c>
      <c r="H7" s="388">
        <f>VLOOKUP(F7,CITROEN!F70:J111,5,0)</f>
        <v>650000</v>
      </c>
      <c r="I7" s="389">
        <f t="shared" ref="I7:I18" si="0">G7-H7</f>
        <v>5990000</v>
      </c>
      <c r="K7" s="390"/>
    </row>
    <row r="8" spans="1:11" ht="21.95" customHeight="1">
      <c r="A8" s="391" t="s">
        <v>411</v>
      </c>
      <c r="B8" s="392">
        <v>1560</v>
      </c>
      <c r="C8" s="393">
        <v>120</v>
      </c>
      <c r="D8" s="393" t="s">
        <v>412</v>
      </c>
      <c r="E8" s="391" t="s">
        <v>184</v>
      </c>
      <c r="F8" s="394" t="s">
        <v>1366</v>
      </c>
      <c r="G8" s="395">
        <f>VLOOKUP(F8,CITROEN!F71:I112,4,0)</f>
        <v>6930000</v>
      </c>
      <c r="H8" s="396">
        <f>VLOOKUP(F8,CITROEN!F71:J112,5,0)</f>
        <v>600000</v>
      </c>
      <c r="I8" s="397">
        <f t="shared" si="0"/>
        <v>6330000</v>
      </c>
      <c r="K8" s="390"/>
    </row>
    <row r="9" spans="1:11" ht="21.95" customHeight="1">
      <c r="A9" s="382" t="s">
        <v>411</v>
      </c>
      <c r="B9" s="385">
        <v>1560</v>
      </c>
      <c r="C9" s="384">
        <v>120</v>
      </c>
      <c r="D9" s="384" t="s">
        <v>412</v>
      </c>
      <c r="E9" s="382" t="s">
        <v>117</v>
      </c>
      <c r="F9" s="386" t="s">
        <v>1367</v>
      </c>
      <c r="G9" s="387">
        <f>VLOOKUP(F9,CITROEN!F72:I113,4,0)</f>
        <v>7480000</v>
      </c>
      <c r="H9" s="388">
        <f>VLOOKUP(F9,CITROEN!F72:J113,5,0)</f>
        <v>600000</v>
      </c>
      <c r="I9" s="398">
        <f t="shared" si="0"/>
        <v>6880000</v>
      </c>
      <c r="K9" s="390"/>
    </row>
    <row r="10" spans="1:11" ht="21.95" customHeight="1">
      <c r="A10" s="391" t="s">
        <v>411</v>
      </c>
      <c r="B10" s="392">
        <v>1560</v>
      </c>
      <c r="C10" s="393">
        <v>120</v>
      </c>
      <c r="D10" s="393" t="s">
        <v>412</v>
      </c>
      <c r="E10" s="391" t="s">
        <v>118</v>
      </c>
      <c r="F10" s="394" t="s">
        <v>1368</v>
      </c>
      <c r="G10" s="395">
        <f>VLOOKUP(F10,CITROEN!F73:I114,4,0)</f>
        <v>8330000</v>
      </c>
      <c r="H10" s="396">
        <f>VLOOKUP(F10,CITROEN!F73:J114,5,0)</f>
        <v>600000</v>
      </c>
      <c r="I10" s="397">
        <f t="shared" si="0"/>
        <v>7730000</v>
      </c>
      <c r="K10" s="390"/>
    </row>
    <row r="11" spans="1:11" ht="21.95" customHeight="1">
      <c r="A11" s="382" t="s">
        <v>411</v>
      </c>
      <c r="B11" s="385">
        <v>1560</v>
      </c>
      <c r="C11" s="384">
        <v>120</v>
      </c>
      <c r="D11" s="384" t="s">
        <v>413</v>
      </c>
      <c r="E11" s="382" t="s">
        <v>184</v>
      </c>
      <c r="F11" s="386" t="s">
        <v>1369</v>
      </c>
      <c r="G11" s="387">
        <f>VLOOKUP(F11,CITROEN!F74:I115,4,0)</f>
        <v>7430000</v>
      </c>
      <c r="H11" s="388">
        <f>VLOOKUP(F11,CITROEN!F74:J115,5,0)</f>
        <v>600000</v>
      </c>
      <c r="I11" s="398">
        <f t="shared" si="0"/>
        <v>6830000</v>
      </c>
      <c r="K11" s="390"/>
    </row>
    <row r="12" spans="1:11" ht="21.95" customHeight="1">
      <c r="A12" s="391" t="s">
        <v>411</v>
      </c>
      <c r="B12" s="392">
        <v>1560</v>
      </c>
      <c r="C12" s="393">
        <v>120</v>
      </c>
      <c r="D12" s="393" t="s">
        <v>413</v>
      </c>
      <c r="E12" s="391" t="s">
        <v>117</v>
      </c>
      <c r="F12" s="394" t="s">
        <v>1370</v>
      </c>
      <c r="G12" s="395">
        <f>VLOOKUP(F12,CITROEN!F75:I116,4,0)</f>
        <v>7980000</v>
      </c>
      <c r="H12" s="396">
        <f>VLOOKUP(F12,CITROEN!F75:J116,5,0)</f>
        <v>600000</v>
      </c>
      <c r="I12" s="397">
        <f t="shared" si="0"/>
        <v>7380000</v>
      </c>
      <c r="K12" s="390"/>
    </row>
    <row r="13" spans="1:11" ht="21.95" customHeight="1">
      <c r="A13" s="382" t="s">
        <v>411</v>
      </c>
      <c r="B13" s="385">
        <v>1560</v>
      </c>
      <c r="C13" s="384">
        <v>120</v>
      </c>
      <c r="D13" s="384" t="s">
        <v>413</v>
      </c>
      <c r="E13" s="382" t="s">
        <v>118</v>
      </c>
      <c r="F13" s="386" t="s">
        <v>1371</v>
      </c>
      <c r="G13" s="387">
        <f>VLOOKUP(F13,CITROEN!F76:I117,4,0)</f>
        <v>8830000</v>
      </c>
      <c r="H13" s="388">
        <f>VLOOKUP(F13,CITROEN!F76:J117,5,0)</f>
        <v>600000</v>
      </c>
      <c r="I13" s="398">
        <f t="shared" si="0"/>
        <v>8230000</v>
      </c>
      <c r="K13" s="390"/>
    </row>
    <row r="14" spans="1:11" ht="22.5" customHeight="1">
      <c r="A14" s="391" t="s">
        <v>414</v>
      </c>
      <c r="B14" s="392">
        <v>1997</v>
      </c>
      <c r="C14" s="393">
        <v>150</v>
      </c>
      <c r="D14" s="393" t="s">
        <v>412</v>
      </c>
      <c r="E14" s="391" t="s">
        <v>117</v>
      </c>
      <c r="F14" s="394" t="s">
        <v>1372</v>
      </c>
      <c r="G14" s="395">
        <f>VLOOKUP(F14,CITROEN!F77:I118,4,0)</f>
        <v>7940000</v>
      </c>
      <c r="H14" s="396">
        <f>VLOOKUP(F14,CITROEN!F77:J118,5,0)</f>
        <v>600000</v>
      </c>
      <c r="I14" s="397">
        <f t="shared" si="0"/>
        <v>7340000</v>
      </c>
      <c r="K14" s="390"/>
    </row>
    <row r="15" spans="1:11" ht="21.95" customHeight="1">
      <c r="A15" s="382" t="s">
        <v>415</v>
      </c>
      <c r="B15" s="385">
        <v>1997</v>
      </c>
      <c r="C15" s="384">
        <v>150</v>
      </c>
      <c r="D15" s="384" t="s">
        <v>412</v>
      </c>
      <c r="E15" s="382" t="s">
        <v>118</v>
      </c>
      <c r="F15" s="386" t="s">
        <v>1373</v>
      </c>
      <c r="G15" s="387">
        <f>VLOOKUP(F15,CITROEN!F78:I119,4,0)</f>
        <v>8790000</v>
      </c>
      <c r="H15" s="388">
        <f>VLOOKUP(F15,CITROEN!F78:J119,5,0)</f>
        <v>600000</v>
      </c>
      <c r="I15" s="398">
        <f t="shared" si="0"/>
        <v>8190000</v>
      </c>
      <c r="K15" s="390"/>
    </row>
    <row r="16" spans="1:11" ht="22.5" customHeight="1">
      <c r="A16" s="391" t="s">
        <v>415</v>
      </c>
      <c r="B16" s="392">
        <v>1997</v>
      </c>
      <c r="C16" s="393">
        <v>150</v>
      </c>
      <c r="D16" s="393" t="s">
        <v>413</v>
      </c>
      <c r="E16" s="391" t="s">
        <v>117</v>
      </c>
      <c r="F16" s="394" t="s">
        <v>1374</v>
      </c>
      <c r="G16" s="395">
        <f>VLOOKUP(F16,CITROEN!F79:I120,4,0)</f>
        <v>8440000</v>
      </c>
      <c r="H16" s="396">
        <f>VLOOKUP(F16,CITROEN!F79:J120,5,0)</f>
        <v>600000</v>
      </c>
      <c r="I16" s="397">
        <f t="shared" si="0"/>
        <v>7840000</v>
      </c>
      <c r="K16" s="390"/>
    </row>
    <row r="17" spans="1:12" ht="21.95" customHeight="1">
      <c r="A17" s="382" t="s">
        <v>414</v>
      </c>
      <c r="B17" s="385">
        <v>1997</v>
      </c>
      <c r="C17" s="384">
        <v>150</v>
      </c>
      <c r="D17" s="384" t="s">
        <v>413</v>
      </c>
      <c r="E17" s="382" t="s">
        <v>118</v>
      </c>
      <c r="F17" s="386" t="s">
        <v>1375</v>
      </c>
      <c r="G17" s="387">
        <f>VLOOKUP(F17,CITROEN!F80:I121,4,0)</f>
        <v>9290000</v>
      </c>
      <c r="H17" s="388">
        <f>VLOOKUP(F17,CITROEN!F80:J121,5,0)</f>
        <v>600000</v>
      </c>
      <c r="I17" s="398">
        <f t="shared" si="0"/>
        <v>8690000</v>
      </c>
      <c r="K17" s="398"/>
    </row>
    <row r="18" spans="1:12" ht="21.75">
      <c r="A18" s="391" t="s">
        <v>204</v>
      </c>
      <c r="B18" s="392">
        <v>1598</v>
      </c>
      <c r="C18" s="393">
        <v>165</v>
      </c>
      <c r="D18" s="393" t="s">
        <v>413</v>
      </c>
      <c r="E18" s="391" t="s">
        <v>117</v>
      </c>
      <c r="F18" s="394" t="s">
        <v>1376</v>
      </c>
      <c r="G18" s="395">
        <f>VLOOKUP(F18,CITROEN!F81:I122,4,0)</f>
        <v>7700000</v>
      </c>
      <c r="H18" s="396">
        <f>VLOOKUP(F18,CITROEN!F81:J122,5,0)</f>
        <v>600000</v>
      </c>
      <c r="I18" s="397">
        <f t="shared" si="0"/>
        <v>7100000</v>
      </c>
    </row>
    <row r="19" spans="1:12" ht="21.75">
      <c r="A19" s="399" t="s">
        <v>416</v>
      </c>
      <c r="B19" s="400"/>
      <c r="C19" s="400"/>
      <c r="D19" s="400"/>
      <c r="E19" s="400"/>
      <c r="F19" s="400"/>
      <c r="G19" s="401"/>
      <c r="H19" s="400"/>
      <c r="I19" s="400"/>
      <c r="J19" s="381" t="s">
        <v>143</v>
      </c>
      <c r="L19" s="402"/>
    </row>
    <row r="20" spans="1:12" ht="18" customHeight="1">
      <c r="A20" s="399" t="s">
        <v>417</v>
      </c>
      <c r="B20" s="403"/>
      <c r="C20" s="403"/>
      <c r="D20" s="403"/>
      <c r="E20" s="403"/>
      <c r="F20" s="403"/>
      <c r="G20" s="404"/>
      <c r="H20" s="403"/>
      <c r="I20" s="403"/>
    </row>
    <row r="21" spans="1:12" ht="23.25">
      <c r="A21" s="405" t="s">
        <v>418</v>
      </c>
      <c r="B21" s="403"/>
      <c r="C21" s="403"/>
      <c r="D21" s="403"/>
      <c r="E21" s="403"/>
      <c r="F21" s="403"/>
      <c r="G21" s="404"/>
      <c r="H21" s="403"/>
      <c r="I21" s="403"/>
    </row>
    <row r="22" spans="1:12" ht="21.95" customHeight="1">
      <c r="A22" s="1190" t="s">
        <v>184</v>
      </c>
      <c r="B22" s="1190"/>
      <c r="C22" s="1190"/>
      <c r="D22" s="1190"/>
      <c r="E22" s="1190"/>
      <c r="F22" s="1190"/>
      <c r="G22" s="1190"/>
      <c r="H22" s="400"/>
      <c r="I22" s="400"/>
    </row>
    <row r="23" spans="1:12" ht="21.95" customHeight="1">
      <c r="A23" s="1189" t="s">
        <v>419</v>
      </c>
      <c r="B23" s="1189"/>
      <c r="C23" s="1189"/>
      <c r="D23" s="1189" t="s">
        <v>327</v>
      </c>
      <c r="E23" s="1189"/>
      <c r="F23" s="1189"/>
      <c r="G23" s="1189"/>
      <c r="H23" s="400"/>
      <c r="I23" s="400"/>
    </row>
    <row r="24" spans="1:12" ht="21.95" customHeight="1">
      <c r="A24" s="1189" t="s">
        <v>420</v>
      </c>
      <c r="B24" s="1189"/>
      <c r="C24" s="1189"/>
      <c r="D24" s="1189" t="s">
        <v>272</v>
      </c>
      <c r="E24" s="1189"/>
      <c r="F24" s="1189"/>
      <c r="G24" s="1189"/>
      <c r="H24" s="400"/>
      <c r="I24" s="400"/>
    </row>
    <row r="25" spans="1:12" ht="21.95" customHeight="1">
      <c r="A25" s="1189" t="s">
        <v>421</v>
      </c>
      <c r="B25" s="1189"/>
      <c r="C25" s="1189"/>
      <c r="D25" s="1189" t="s">
        <v>422</v>
      </c>
      <c r="E25" s="1189"/>
      <c r="F25" s="1189"/>
      <c r="G25" s="1189"/>
      <c r="H25" s="400"/>
      <c r="I25" s="400"/>
    </row>
    <row r="26" spans="1:12" ht="19.5" customHeight="1">
      <c r="A26" s="1189" t="s">
        <v>423</v>
      </c>
      <c r="B26" s="1189"/>
      <c r="C26" s="1189"/>
      <c r="D26" s="1189" t="s">
        <v>424</v>
      </c>
      <c r="E26" s="1189"/>
      <c r="F26" s="1189"/>
      <c r="G26" s="1189"/>
      <c r="H26" s="400"/>
      <c r="I26" s="400"/>
    </row>
    <row r="27" spans="1:12" ht="21.95" customHeight="1">
      <c r="A27" s="1189" t="s">
        <v>374</v>
      </c>
      <c r="B27" s="1189"/>
      <c r="C27" s="1189"/>
      <c r="D27" s="1189" t="s">
        <v>425</v>
      </c>
      <c r="E27" s="1189"/>
      <c r="F27" s="1189"/>
      <c r="G27" s="1189"/>
      <c r="H27" s="400"/>
      <c r="I27" s="400"/>
    </row>
    <row r="28" spans="1:12" ht="21.95" customHeight="1">
      <c r="A28" s="1189" t="s">
        <v>426</v>
      </c>
      <c r="B28" s="1189"/>
      <c r="C28" s="1189"/>
      <c r="D28" s="1189" t="s">
        <v>427</v>
      </c>
      <c r="E28" s="1189"/>
      <c r="F28" s="1189"/>
      <c r="G28" s="1189"/>
      <c r="H28" s="400"/>
      <c r="I28" s="400"/>
    </row>
    <row r="29" spans="1:12" ht="21.95" customHeight="1">
      <c r="A29" s="1189" t="s">
        <v>428</v>
      </c>
      <c r="B29" s="1189"/>
      <c r="C29" s="1189"/>
      <c r="D29" s="1189" t="s">
        <v>429</v>
      </c>
      <c r="E29" s="1189"/>
      <c r="F29" s="1189"/>
      <c r="G29" s="1189"/>
      <c r="H29" s="400"/>
      <c r="I29" s="400"/>
    </row>
    <row r="30" spans="1:12" ht="21.95" customHeight="1">
      <c r="A30" s="1189" t="s">
        <v>251</v>
      </c>
      <c r="B30" s="1189"/>
      <c r="C30" s="1189"/>
      <c r="D30" s="1189" t="s">
        <v>430</v>
      </c>
      <c r="E30" s="1189"/>
      <c r="F30" s="1189"/>
      <c r="G30" s="1189"/>
      <c r="H30" s="400"/>
      <c r="I30" s="400"/>
    </row>
    <row r="31" spans="1:12" ht="21.95" customHeight="1">
      <c r="A31" s="1189" t="s">
        <v>431</v>
      </c>
      <c r="B31" s="1189"/>
      <c r="C31" s="1189"/>
      <c r="D31" s="1189" t="s">
        <v>432</v>
      </c>
      <c r="E31" s="1189"/>
      <c r="F31" s="1189"/>
      <c r="G31" s="1189"/>
      <c r="H31" s="400"/>
      <c r="I31" s="400"/>
    </row>
    <row r="32" spans="1:12" ht="21.95" customHeight="1">
      <c r="A32" s="1189" t="s">
        <v>433</v>
      </c>
      <c r="B32" s="1189"/>
      <c r="C32" s="1189"/>
      <c r="D32" s="1189" t="s">
        <v>434</v>
      </c>
      <c r="E32" s="1189"/>
      <c r="F32" s="1189"/>
      <c r="G32" s="1189"/>
      <c r="H32" s="400"/>
      <c r="I32" s="400"/>
    </row>
    <row r="33" spans="1:9" ht="21.95" customHeight="1">
      <c r="A33" s="1189" t="s">
        <v>386</v>
      </c>
      <c r="B33" s="1189"/>
      <c r="C33" s="1189"/>
      <c r="D33" s="1189" t="s">
        <v>1058</v>
      </c>
      <c r="E33" s="1189"/>
      <c r="F33" s="1189"/>
      <c r="G33" s="1189"/>
      <c r="H33" s="400"/>
      <c r="I33" s="400"/>
    </row>
    <row r="34" spans="1:9" ht="21.95" customHeight="1">
      <c r="A34" s="1189" t="s">
        <v>262</v>
      </c>
      <c r="B34" s="1189"/>
      <c r="C34" s="1189"/>
      <c r="D34" s="1189"/>
      <c r="E34" s="1189"/>
      <c r="F34" s="1189"/>
      <c r="G34" s="1189"/>
      <c r="H34" s="400"/>
      <c r="I34" s="400"/>
    </row>
    <row r="35" spans="1:9" ht="21.95" customHeight="1">
      <c r="A35" s="1189" t="s">
        <v>435</v>
      </c>
      <c r="B35" s="1189"/>
      <c r="C35" s="1189"/>
      <c r="D35" s="1189"/>
      <c r="E35" s="1189"/>
      <c r="F35" s="1189"/>
      <c r="G35" s="1189"/>
      <c r="H35" s="400"/>
      <c r="I35" s="400"/>
    </row>
    <row r="36" spans="1:9" ht="21.95" customHeight="1">
      <c r="A36" s="1189" t="s">
        <v>436</v>
      </c>
      <c r="B36" s="1189"/>
      <c r="C36" s="1189"/>
      <c r="D36" s="1193" t="s">
        <v>1202</v>
      </c>
      <c r="E36" s="1193"/>
      <c r="F36" s="1193"/>
      <c r="G36" s="1193"/>
      <c r="H36" s="400"/>
      <c r="I36" s="400"/>
    </row>
    <row r="37" spans="1:9" ht="21.95" customHeight="1">
      <c r="A37" s="1189" t="s">
        <v>437</v>
      </c>
      <c r="B37" s="1189"/>
      <c r="C37" s="1189"/>
      <c r="D37" s="1193"/>
      <c r="E37" s="1193"/>
      <c r="F37" s="1193"/>
      <c r="G37" s="1193"/>
      <c r="H37" s="400"/>
      <c r="I37" s="400"/>
    </row>
    <row r="38" spans="1:9" ht="21.95" customHeight="1">
      <c r="A38" s="1189" t="s">
        <v>438</v>
      </c>
      <c r="B38" s="1189"/>
      <c r="C38" s="1189"/>
      <c r="D38" s="1193"/>
      <c r="E38" s="1193"/>
      <c r="F38" s="1193"/>
      <c r="G38" s="1193"/>
      <c r="H38" s="400"/>
      <c r="I38" s="400"/>
    </row>
    <row r="39" spans="1:9" ht="21.95" customHeight="1">
      <c r="A39" s="1187" t="s">
        <v>439</v>
      </c>
      <c r="B39" s="1188"/>
      <c r="C39" s="1188"/>
      <c r="D39" s="1189"/>
      <c r="E39" s="1189"/>
      <c r="F39" s="1189"/>
      <c r="G39" s="1189"/>
      <c r="H39" s="400"/>
      <c r="I39" s="400"/>
    </row>
    <row r="40" spans="1:9" ht="21.95" customHeight="1">
      <c r="A40" s="1187" t="s">
        <v>1211</v>
      </c>
      <c r="B40" s="1188"/>
      <c r="C40" s="1188"/>
      <c r="D40" s="1189"/>
      <c r="E40" s="1189"/>
      <c r="F40" s="1189"/>
      <c r="G40" s="1189"/>
      <c r="H40" s="400"/>
      <c r="I40" s="400"/>
    </row>
    <row r="41" spans="1:9" ht="21.95" customHeight="1">
      <c r="A41" s="406"/>
      <c r="B41" s="1017"/>
      <c r="C41" s="1017"/>
      <c r="D41" s="884"/>
      <c r="E41" s="884"/>
      <c r="F41" s="884"/>
      <c r="G41" s="885"/>
      <c r="H41" s="403"/>
      <c r="I41" s="403"/>
    </row>
    <row r="42" spans="1:9" ht="21.95" customHeight="1">
      <c r="A42" s="1190" t="s">
        <v>440</v>
      </c>
      <c r="B42" s="1190"/>
      <c r="C42" s="1191"/>
      <c r="D42" s="1192" t="s">
        <v>441</v>
      </c>
      <c r="E42" s="1192"/>
      <c r="F42" s="1192"/>
      <c r="G42" s="1192"/>
      <c r="H42" s="400"/>
      <c r="I42" s="400"/>
    </row>
    <row r="43" spans="1:9" ht="21.95" customHeight="1">
      <c r="A43" s="1185" t="s">
        <v>442</v>
      </c>
      <c r="B43" s="1185"/>
      <c r="C43" s="1185"/>
      <c r="D43" s="1184" t="s">
        <v>443</v>
      </c>
      <c r="E43" s="1184"/>
      <c r="F43" s="1184"/>
      <c r="G43" s="1184"/>
      <c r="H43" s="400"/>
      <c r="I43" s="400"/>
    </row>
    <row r="44" spans="1:9" ht="21.95" customHeight="1">
      <c r="A44" s="1185" t="s">
        <v>1171</v>
      </c>
      <c r="B44" s="1185"/>
      <c r="C44" s="1185"/>
      <c r="D44" s="1184" t="s">
        <v>444</v>
      </c>
      <c r="E44" s="1184"/>
      <c r="F44" s="1184"/>
      <c r="G44" s="1184"/>
      <c r="H44" s="400"/>
      <c r="I44" s="400"/>
    </row>
    <row r="45" spans="1:9" ht="21.95" customHeight="1">
      <c r="A45" s="1185" t="s">
        <v>445</v>
      </c>
      <c r="B45" s="1185"/>
      <c r="C45" s="1185"/>
      <c r="D45" s="1184" t="s">
        <v>446</v>
      </c>
      <c r="E45" s="1184"/>
      <c r="F45" s="1184"/>
      <c r="G45" s="1184"/>
      <c r="H45" s="400"/>
      <c r="I45" s="400"/>
    </row>
    <row r="46" spans="1:9" ht="21.95" customHeight="1">
      <c r="A46" s="1185" t="s">
        <v>447</v>
      </c>
      <c r="B46" s="1185"/>
      <c r="C46" s="1185"/>
      <c r="D46" s="1184" t="s">
        <v>1334</v>
      </c>
      <c r="E46" s="1184"/>
      <c r="F46" s="1184"/>
      <c r="G46" s="1184"/>
      <c r="H46" s="400"/>
      <c r="I46" s="400"/>
    </row>
    <row r="47" spans="1:9" ht="21.95" customHeight="1">
      <c r="A47" s="1185" t="s">
        <v>449</v>
      </c>
      <c r="B47" s="1185"/>
      <c r="C47" s="1185"/>
      <c r="D47" s="1184" t="s">
        <v>450</v>
      </c>
      <c r="E47" s="1184"/>
      <c r="F47" s="1184"/>
      <c r="G47" s="1184"/>
      <c r="H47" s="400"/>
      <c r="I47" s="400"/>
    </row>
    <row r="48" spans="1:9" ht="21.95" customHeight="1">
      <c r="A48" s="1185" t="s">
        <v>1212</v>
      </c>
      <c r="B48" s="1185"/>
      <c r="C48" s="1185"/>
      <c r="D48" s="1184" t="s">
        <v>451</v>
      </c>
      <c r="E48" s="1184"/>
      <c r="F48" s="1184"/>
      <c r="G48" s="1184"/>
      <c r="H48" s="400"/>
      <c r="I48" s="400"/>
    </row>
    <row r="49" spans="1:9" ht="21.95" customHeight="1">
      <c r="A49" s="1185" t="s">
        <v>452</v>
      </c>
      <c r="B49" s="1185"/>
      <c r="C49" s="1185"/>
      <c r="D49" s="1184" t="s">
        <v>453</v>
      </c>
      <c r="E49" s="1184"/>
      <c r="F49" s="1184"/>
      <c r="G49" s="1184"/>
      <c r="H49" s="400"/>
      <c r="I49" s="400"/>
    </row>
    <row r="50" spans="1:9" ht="21.95" customHeight="1">
      <c r="A50" s="1185" t="s">
        <v>1213</v>
      </c>
      <c r="B50" s="1185"/>
      <c r="C50" s="1185"/>
      <c r="D50" s="1184" t="s">
        <v>454</v>
      </c>
      <c r="E50" s="1184"/>
      <c r="F50" s="1184"/>
      <c r="G50" s="1184"/>
      <c r="H50" s="400"/>
      <c r="I50" s="400"/>
    </row>
    <row r="51" spans="1:9" ht="21.95" customHeight="1">
      <c r="A51" s="1185" t="s">
        <v>455</v>
      </c>
      <c r="B51" s="1185"/>
      <c r="C51" s="1185"/>
      <c r="D51" s="1186" t="s">
        <v>456</v>
      </c>
      <c r="E51" s="1186"/>
      <c r="F51" s="1186"/>
      <c r="G51" s="1186"/>
      <c r="H51" s="400"/>
      <c r="I51" s="400"/>
    </row>
    <row r="52" spans="1:9" ht="21.95" customHeight="1">
      <c r="A52" s="1185" t="s">
        <v>457</v>
      </c>
      <c r="B52" s="1185"/>
      <c r="C52" s="1185"/>
      <c r="D52" s="1186" t="s">
        <v>458</v>
      </c>
      <c r="E52" s="1186"/>
      <c r="F52" s="1186"/>
      <c r="G52" s="1186"/>
      <c r="H52" s="400"/>
      <c r="I52" s="400"/>
    </row>
    <row r="53" spans="1:9" ht="21.95" customHeight="1">
      <c r="A53" s="1185" t="s">
        <v>459</v>
      </c>
      <c r="B53" s="1185"/>
      <c r="C53" s="1185"/>
      <c r="D53" s="1186" t="s">
        <v>460</v>
      </c>
      <c r="E53" s="1186"/>
      <c r="F53" s="1186"/>
      <c r="G53" s="1186"/>
      <c r="H53" s="400"/>
      <c r="I53" s="400"/>
    </row>
    <row r="54" spans="1:9" ht="21.95" customHeight="1">
      <c r="A54" s="1140"/>
      <c r="B54" s="1185"/>
      <c r="C54" s="1185"/>
      <c r="D54" s="1184" t="s">
        <v>461</v>
      </c>
      <c r="E54" s="1184"/>
      <c r="F54" s="1184"/>
      <c r="G54" s="1184"/>
      <c r="H54" s="400"/>
      <c r="I54" s="400"/>
    </row>
    <row r="55" spans="1:9" ht="21.95" customHeight="1">
      <c r="A55" s="1185"/>
      <c r="B55" s="1185"/>
      <c r="C55" s="1185"/>
      <c r="D55" s="1184" t="s">
        <v>462</v>
      </c>
      <c r="E55" s="1184"/>
      <c r="F55" s="1184"/>
      <c r="G55" s="1184"/>
      <c r="H55" s="400"/>
      <c r="I55" s="400"/>
    </row>
    <row r="56" spans="1:9" ht="21.95" customHeight="1">
      <c r="A56" s="1183" t="s">
        <v>1203</v>
      </c>
      <c r="B56" s="1183"/>
      <c r="C56" s="1183"/>
      <c r="D56" s="1184" t="s">
        <v>463</v>
      </c>
      <c r="E56" s="1184"/>
      <c r="F56" s="1184"/>
      <c r="G56" s="1184"/>
      <c r="H56" s="400"/>
      <c r="I56" s="400"/>
    </row>
    <row r="57" spans="1:9" ht="21.95" customHeight="1">
      <c r="A57" s="1183"/>
      <c r="B57" s="1183"/>
      <c r="C57" s="1183"/>
      <c r="D57" s="1184"/>
      <c r="E57" s="1184"/>
      <c r="F57" s="1184"/>
      <c r="G57" s="1184"/>
      <c r="H57" s="400"/>
      <c r="I57" s="400"/>
    </row>
    <row r="58" spans="1:9" ht="21.95" customHeight="1">
      <c r="A58" s="1183"/>
      <c r="B58" s="1183"/>
      <c r="C58" s="1183"/>
      <c r="D58" s="1184"/>
      <c r="E58" s="1184"/>
      <c r="F58" s="1184"/>
      <c r="G58" s="1184"/>
      <c r="H58" s="400"/>
      <c r="I58" s="400"/>
    </row>
    <row r="59" spans="1:9" ht="21.95" customHeight="1">
      <c r="A59" s="407"/>
      <c r="B59" s="407"/>
      <c r="C59" s="407"/>
      <c r="D59" s="1183" t="s">
        <v>1204</v>
      </c>
      <c r="E59" s="1183"/>
      <c r="F59" s="1183"/>
      <c r="G59" s="1183"/>
      <c r="H59" s="400"/>
      <c r="I59" s="400"/>
    </row>
    <row r="60" spans="1:9" ht="21.95" customHeight="1">
      <c r="A60" s="408"/>
      <c r="B60" s="407"/>
      <c r="C60" s="407"/>
      <c r="D60" s="1183"/>
      <c r="E60" s="1183"/>
      <c r="F60" s="1183"/>
      <c r="G60" s="1183"/>
      <c r="H60" s="400"/>
      <c r="I60" s="400"/>
    </row>
    <row r="61" spans="1:9" ht="21.95" customHeight="1">
      <c r="A61" s="408"/>
      <c r="B61" s="407"/>
      <c r="C61" s="407"/>
      <c r="D61" s="1183"/>
      <c r="E61" s="1183"/>
      <c r="F61" s="1183"/>
      <c r="G61" s="1183"/>
      <c r="H61" s="400"/>
      <c r="I61" s="400"/>
    </row>
    <row r="62" spans="1:9" ht="15.75" customHeight="1">
      <c r="A62" s="400"/>
      <c r="B62" s="400"/>
      <c r="C62" s="400"/>
      <c r="D62" s="400"/>
      <c r="E62" s="400"/>
      <c r="F62" s="400"/>
      <c r="G62" s="401"/>
      <c r="H62" s="400"/>
      <c r="I62" s="400"/>
    </row>
    <row r="63" spans="1:9" ht="39.75" customHeight="1">
      <c r="A63" s="1182" t="s">
        <v>1141</v>
      </c>
      <c r="B63" s="1182"/>
      <c r="C63" s="1182"/>
      <c r="D63" s="1182"/>
      <c r="E63" s="1182"/>
      <c r="F63" s="1182"/>
      <c r="G63" s="1182"/>
      <c r="H63" s="409"/>
      <c r="I63" s="409"/>
    </row>
    <row r="64" spans="1:9" ht="99.75" customHeight="1">
      <c r="A64" s="1182"/>
      <c r="B64" s="1182"/>
      <c r="C64" s="1182"/>
      <c r="D64" s="1182"/>
      <c r="E64" s="1182"/>
      <c r="F64" s="1182"/>
      <c r="G64" s="1182"/>
      <c r="H64" s="409"/>
      <c r="I64" s="409"/>
    </row>
    <row r="65" spans="1:9" ht="22.5" customHeight="1">
      <c r="A65" s="1182" t="str">
        <f>CITROEN!A167</f>
        <v>A feltüntetett árak tartalmazzák a 27%-os ÁFA-t és a regisztrációs adót. Az árak és a kedvezmények 2017. október 3-tól visszavonásig érvényesek. A C Automobil Import Kft. minden változtatás jogát fenntartja.</v>
      </c>
      <c r="B65" s="1182"/>
      <c r="C65" s="1182"/>
      <c r="D65" s="1182"/>
      <c r="E65" s="1182"/>
      <c r="F65" s="1182"/>
      <c r="G65" s="1182"/>
      <c r="H65" s="410"/>
      <c r="I65" s="410"/>
    </row>
    <row r="66" spans="1:9">
      <c r="A66" s="1182"/>
      <c r="B66" s="1182"/>
      <c r="C66" s="1182"/>
      <c r="D66" s="1182"/>
      <c r="E66" s="1182"/>
      <c r="F66" s="1182"/>
      <c r="G66" s="1182"/>
      <c r="H66" s="410"/>
      <c r="I66" s="410"/>
    </row>
    <row r="67" spans="1:9" ht="18" customHeight="1">
      <c r="A67" s="1074" t="s">
        <v>1352</v>
      </c>
      <c r="B67" s="1074"/>
      <c r="C67" s="1074"/>
      <c r="D67" s="1074"/>
      <c r="E67" s="1074"/>
      <c r="F67" s="1074"/>
      <c r="G67" s="1074"/>
      <c r="H67" s="1074"/>
      <c r="I67" s="1074"/>
    </row>
    <row r="68" spans="1:9" ht="53.25" customHeight="1">
      <c r="A68" s="400"/>
      <c r="B68" s="400"/>
      <c r="C68" s="400"/>
      <c r="D68" s="400"/>
      <c r="E68" s="400"/>
      <c r="F68" s="400"/>
      <c r="G68" s="401"/>
      <c r="H68" s="400"/>
      <c r="I68" s="400"/>
    </row>
  </sheetData>
  <mergeCells count="80">
    <mergeCell ref="G4:G5"/>
    <mergeCell ref="H4:H5"/>
    <mergeCell ref="I4:I5"/>
    <mergeCell ref="A22:G22"/>
    <mergeCell ref="A23:C23"/>
    <mergeCell ref="D23:G23"/>
    <mergeCell ref="A4:A5"/>
    <mergeCell ref="B4:B5"/>
    <mergeCell ref="C4:C5"/>
    <mergeCell ref="D4:D5"/>
    <mergeCell ref="E4:E5"/>
    <mergeCell ref="F4:F5"/>
    <mergeCell ref="A24:C24"/>
    <mergeCell ref="D24:G24"/>
    <mergeCell ref="A25:C25"/>
    <mergeCell ref="D25:G25"/>
    <mergeCell ref="A26:C26"/>
    <mergeCell ref="D26:G26"/>
    <mergeCell ref="A27:C27"/>
    <mergeCell ref="D27:G27"/>
    <mergeCell ref="A28:C28"/>
    <mergeCell ref="D28:G28"/>
    <mergeCell ref="A29:C29"/>
    <mergeCell ref="D29:G29"/>
    <mergeCell ref="A30:C30"/>
    <mergeCell ref="D30:G30"/>
    <mergeCell ref="A31:C31"/>
    <mergeCell ref="D31:G31"/>
    <mergeCell ref="A32:C32"/>
    <mergeCell ref="D32:G32"/>
    <mergeCell ref="A33:C33"/>
    <mergeCell ref="D33:G33"/>
    <mergeCell ref="A34:C34"/>
    <mergeCell ref="D34:G34"/>
    <mergeCell ref="A35:C35"/>
    <mergeCell ref="D35:G35"/>
    <mergeCell ref="A36:C36"/>
    <mergeCell ref="D36:G38"/>
    <mergeCell ref="A37:C37"/>
    <mergeCell ref="A38:C38"/>
    <mergeCell ref="A39:C39"/>
    <mergeCell ref="D39:G39"/>
    <mergeCell ref="A40:C40"/>
    <mergeCell ref="D40:G40"/>
    <mergeCell ref="A42:C42"/>
    <mergeCell ref="D42:G42"/>
    <mergeCell ref="A43:C43"/>
    <mergeCell ref="D43:G43"/>
    <mergeCell ref="A44:C44"/>
    <mergeCell ref="D44:G44"/>
    <mergeCell ref="A45:C45"/>
    <mergeCell ref="D45:G45"/>
    <mergeCell ref="A46:C46"/>
    <mergeCell ref="D46:G46"/>
    <mergeCell ref="A47:C47"/>
    <mergeCell ref="D47:G47"/>
    <mergeCell ref="A48:C48"/>
    <mergeCell ref="D48:G48"/>
    <mergeCell ref="A49:C49"/>
    <mergeCell ref="D49:G49"/>
    <mergeCell ref="A50:C50"/>
    <mergeCell ref="D50:G50"/>
    <mergeCell ref="A51:C51"/>
    <mergeCell ref="D51:G51"/>
    <mergeCell ref="A52:C52"/>
    <mergeCell ref="D52:G52"/>
    <mergeCell ref="A53:C53"/>
    <mergeCell ref="D53:G53"/>
    <mergeCell ref="A54:C54"/>
    <mergeCell ref="D54:G54"/>
    <mergeCell ref="A55:C55"/>
    <mergeCell ref="D55:G55"/>
    <mergeCell ref="A65:G66"/>
    <mergeCell ref="A67:I67"/>
    <mergeCell ref="A56:C58"/>
    <mergeCell ref="D56:G56"/>
    <mergeCell ref="D57:G57"/>
    <mergeCell ref="D58:G58"/>
    <mergeCell ref="D59:G61"/>
    <mergeCell ref="A63:G64"/>
  </mergeCells>
  <printOptions horizontalCentered="1"/>
  <pageMargins left="0" right="0" top="0.35433070866141736" bottom="0.15748031496062992" header="0.31496062992125984" footer="0.31496062992125984"/>
  <pageSetup paperSize="9" scale="46"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22"/>
  <sheetViews>
    <sheetView view="pageBreakPreview" zoomScale="85" zoomScaleNormal="100" zoomScaleSheetLayoutView="85" workbookViewId="0">
      <selection activeCell="K69" sqref="K69"/>
    </sheetView>
  </sheetViews>
  <sheetFormatPr defaultRowHeight="19.5"/>
  <cols>
    <col min="1" max="1" width="29.85546875" style="412" customWidth="1"/>
    <col min="2" max="2" width="28.140625" style="412" customWidth="1"/>
    <col min="3" max="3" width="61.5703125" style="412" customWidth="1"/>
    <col min="4" max="4" width="11.28515625" style="477" customWidth="1"/>
    <col min="5" max="6" width="19.140625" style="412" customWidth="1"/>
    <col min="7" max="7" width="19" style="412" customWidth="1"/>
    <col min="8" max="256" width="9.140625" style="412"/>
    <col min="257" max="257" width="29.85546875" style="412" customWidth="1"/>
    <col min="258" max="258" width="28.140625" style="412" customWidth="1"/>
    <col min="259" max="259" width="62.42578125" style="412" customWidth="1"/>
    <col min="260" max="260" width="11.28515625" style="412" customWidth="1"/>
    <col min="261" max="263" width="19.140625" style="412" customWidth="1"/>
    <col min="264" max="512" width="9.140625" style="412"/>
    <col min="513" max="513" width="29.85546875" style="412" customWidth="1"/>
    <col min="514" max="514" width="28.140625" style="412" customWidth="1"/>
    <col min="515" max="515" width="62.42578125" style="412" customWidth="1"/>
    <col min="516" max="516" width="11.28515625" style="412" customWidth="1"/>
    <col min="517" max="519" width="19.140625" style="412" customWidth="1"/>
    <col min="520" max="768" width="9.140625" style="412"/>
    <col min="769" max="769" width="29.85546875" style="412" customWidth="1"/>
    <col min="770" max="770" width="28.140625" style="412" customWidth="1"/>
    <col min="771" max="771" width="62.42578125" style="412" customWidth="1"/>
    <col min="772" max="772" width="11.28515625" style="412" customWidth="1"/>
    <col min="773" max="775" width="19.140625" style="412" customWidth="1"/>
    <col min="776" max="1024" width="9.140625" style="412"/>
    <col min="1025" max="1025" width="29.85546875" style="412" customWidth="1"/>
    <col min="1026" max="1026" width="28.140625" style="412" customWidth="1"/>
    <col min="1027" max="1027" width="62.42578125" style="412" customWidth="1"/>
    <col min="1028" max="1028" width="11.28515625" style="412" customWidth="1"/>
    <col min="1029" max="1031" width="19.140625" style="412" customWidth="1"/>
    <col min="1032" max="1280" width="9.140625" style="412"/>
    <col min="1281" max="1281" width="29.85546875" style="412" customWidth="1"/>
    <col min="1282" max="1282" width="28.140625" style="412" customWidth="1"/>
    <col min="1283" max="1283" width="62.42578125" style="412" customWidth="1"/>
    <col min="1284" max="1284" width="11.28515625" style="412" customWidth="1"/>
    <col min="1285" max="1287" width="19.140625" style="412" customWidth="1"/>
    <col min="1288" max="1536" width="9.140625" style="412"/>
    <col min="1537" max="1537" width="29.85546875" style="412" customWidth="1"/>
    <col min="1538" max="1538" width="28.140625" style="412" customWidth="1"/>
    <col min="1539" max="1539" width="62.42578125" style="412" customWidth="1"/>
    <col min="1540" max="1540" width="11.28515625" style="412" customWidth="1"/>
    <col min="1541" max="1543" width="19.140625" style="412" customWidth="1"/>
    <col min="1544" max="1792" width="9.140625" style="412"/>
    <col min="1793" max="1793" width="29.85546875" style="412" customWidth="1"/>
    <col min="1794" max="1794" width="28.140625" style="412" customWidth="1"/>
    <col min="1795" max="1795" width="62.42578125" style="412" customWidth="1"/>
    <col min="1796" max="1796" width="11.28515625" style="412" customWidth="1"/>
    <col min="1797" max="1799" width="19.140625" style="412" customWidth="1"/>
    <col min="1800" max="2048" width="9.140625" style="412"/>
    <col min="2049" max="2049" width="29.85546875" style="412" customWidth="1"/>
    <col min="2050" max="2050" width="28.140625" style="412" customWidth="1"/>
    <col min="2051" max="2051" width="62.42578125" style="412" customWidth="1"/>
    <col min="2052" max="2052" width="11.28515625" style="412" customWidth="1"/>
    <col min="2053" max="2055" width="19.140625" style="412" customWidth="1"/>
    <col min="2056" max="2304" width="9.140625" style="412"/>
    <col min="2305" max="2305" width="29.85546875" style="412" customWidth="1"/>
    <col min="2306" max="2306" width="28.140625" style="412" customWidth="1"/>
    <col min="2307" max="2307" width="62.42578125" style="412" customWidth="1"/>
    <col min="2308" max="2308" width="11.28515625" style="412" customWidth="1"/>
    <col min="2309" max="2311" width="19.140625" style="412" customWidth="1"/>
    <col min="2312" max="2560" width="9.140625" style="412"/>
    <col min="2561" max="2561" width="29.85546875" style="412" customWidth="1"/>
    <col min="2562" max="2562" width="28.140625" style="412" customWidth="1"/>
    <col min="2563" max="2563" width="62.42578125" style="412" customWidth="1"/>
    <col min="2564" max="2564" width="11.28515625" style="412" customWidth="1"/>
    <col min="2565" max="2567" width="19.140625" style="412" customWidth="1"/>
    <col min="2568" max="2816" width="9.140625" style="412"/>
    <col min="2817" max="2817" width="29.85546875" style="412" customWidth="1"/>
    <col min="2818" max="2818" width="28.140625" style="412" customWidth="1"/>
    <col min="2819" max="2819" width="62.42578125" style="412" customWidth="1"/>
    <col min="2820" max="2820" width="11.28515625" style="412" customWidth="1"/>
    <col min="2821" max="2823" width="19.140625" style="412" customWidth="1"/>
    <col min="2824" max="3072" width="9.140625" style="412"/>
    <col min="3073" max="3073" width="29.85546875" style="412" customWidth="1"/>
    <col min="3074" max="3074" width="28.140625" style="412" customWidth="1"/>
    <col min="3075" max="3075" width="62.42578125" style="412" customWidth="1"/>
    <col min="3076" max="3076" width="11.28515625" style="412" customWidth="1"/>
    <col min="3077" max="3079" width="19.140625" style="412" customWidth="1"/>
    <col min="3080" max="3328" width="9.140625" style="412"/>
    <col min="3329" max="3329" width="29.85546875" style="412" customWidth="1"/>
    <col min="3330" max="3330" width="28.140625" style="412" customWidth="1"/>
    <col min="3331" max="3331" width="62.42578125" style="412" customWidth="1"/>
    <col min="3332" max="3332" width="11.28515625" style="412" customWidth="1"/>
    <col min="3333" max="3335" width="19.140625" style="412" customWidth="1"/>
    <col min="3336" max="3584" width="9.140625" style="412"/>
    <col min="3585" max="3585" width="29.85546875" style="412" customWidth="1"/>
    <col min="3586" max="3586" width="28.140625" style="412" customWidth="1"/>
    <col min="3587" max="3587" width="62.42578125" style="412" customWidth="1"/>
    <col min="3588" max="3588" width="11.28515625" style="412" customWidth="1"/>
    <col min="3589" max="3591" width="19.140625" style="412" customWidth="1"/>
    <col min="3592" max="3840" width="9.140625" style="412"/>
    <col min="3841" max="3841" width="29.85546875" style="412" customWidth="1"/>
    <col min="3842" max="3842" width="28.140625" style="412" customWidth="1"/>
    <col min="3843" max="3843" width="62.42578125" style="412" customWidth="1"/>
    <col min="3844" max="3844" width="11.28515625" style="412" customWidth="1"/>
    <col min="3845" max="3847" width="19.140625" style="412" customWidth="1"/>
    <col min="3848" max="4096" width="9.140625" style="412"/>
    <col min="4097" max="4097" width="29.85546875" style="412" customWidth="1"/>
    <col min="4098" max="4098" width="28.140625" style="412" customWidth="1"/>
    <col min="4099" max="4099" width="62.42578125" style="412" customWidth="1"/>
    <col min="4100" max="4100" width="11.28515625" style="412" customWidth="1"/>
    <col min="4101" max="4103" width="19.140625" style="412" customWidth="1"/>
    <col min="4104" max="4352" width="9.140625" style="412"/>
    <col min="4353" max="4353" width="29.85546875" style="412" customWidth="1"/>
    <col min="4354" max="4354" width="28.140625" style="412" customWidth="1"/>
    <col min="4355" max="4355" width="62.42578125" style="412" customWidth="1"/>
    <col min="4356" max="4356" width="11.28515625" style="412" customWidth="1"/>
    <col min="4357" max="4359" width="19.140625" style="412" customWidth="1"/>
    <col min="4360" max="4608" width="9.140625" style="412"/>
    <col min="4609" max="4609" width="29.85546875" style="412" customWidth="1"/>
    <col min="4610" max="4610" width="28.140625" style="412" customWidth="1"/>
    <col min="4611" max="4611" width="62.42578125" style="412" customWidth="1"/>
    <col min="4612" max="4612" width="11.28515625" style="412" customWidth="1"/>
    <col min="4613" max="4615" width="19.140625" style="412" customWidth="1"/>
    <col min="4616" max="4864" width="9.140625" style="412"/>
    <col min="4865" max="4865" width="29.85546875" style="412" customWidth="1"/>
    <col min="4866" max="4866" width="28.140625" style="412" customWidth="1"/>
    <col min="4867" max="4867" width="62.42578125" style="412" customWidth="1"/>
    <col min="4868" max="4868" width="11.28515625" style="412" customWidth="1"/>
    <col min="4869" max="4871" width="19.140625" style="412" customWidth="1"/>
    <col min="4872" max="5120" width="9.140625" style="412"/>
    <col min="5121" max="5121" width="29.85546875" style="412" customWidth="1"/>
    <col min="5122" max="5122" width="28.140625" style="412" customWidth="1"/>
    <col min="5123" max="5123" width="62.42578125" style="412" customWidth="1"/>
    <col min="5124" max="5124" width="11.28515625" style="412" customWidth="1"/>
    <col min="5125" max="5127" width="19.140625" style="412" customWidth="1"/>
    <col min="5128" max="5376" width="9.140625" style="412"/>
    <col min="5377" max="5377" width="29.85546875" style="412" customWidth="1"/>
    <col min="5378" max="5378" width="28.140625" style="412" customWidth="1"/>
    <col min="5379" max="5379" width="62.42578125" style="412" customWidth="1"/>
    <col min="5380" max="5380" width="11.28515625" style="412" customWidth="1"/>
    <col min="5381" max="5383" width="19.140625" style="412" customWidth="1"/>
    <col min="5384" max="5632" width="9.140625" style="412"/>
    <col min="5633" max="5633" width="29.85546875" style="412" customWidth="1"/>
    <col min="5634" max="5634" width="28.140625" style="412" customWidth="1"/>
    <col min="5635" max="5635" width="62.42578125" style="412" customWidth="1"/>
    <col min="5636" max="5636" width="11.28515625" style="412" customWidth="1"/>
    <col min="5637" max="5639" width="19.140625" style="412" customWidth="1"/>
    <col min="5640" max="5888" width="9.140625" style="412"/>
    <col min="5889" max="5889" width="29.85546875" style="412" customWidth="1"/>
    <col min="5890" max="5890" width="28.140625" style="412" customWidth="1"/>
    <col min="5891" max="5891" width="62.42578125" style="412" customWidth="1"/>
    <col min="5892" max="5892" width="11.28515625" style="412" customWidth="1"/>
    <col min="5893" max="5895" width="19.140625" style="412" customWidth="1"/>
    <col min="5896" max="6144" width="9.140625" style="412"/>
    <col min="6145" max="6145" width="29.85546875" style="412" customWidth="1"/>
    <col min="6146" max="6146" width="28.140625" style="412" customWidth="1"/>
    <col min="6147" max="6147" width="62.42578125" style="412" customWidth="1"/>
    <col min="6148" max="6148" width="11.28515625" style="412" customWidth="1"/>
    <col min="6149" max="6151" width="19.140625" style="412" customWidth="1"/>
    <col min="6152" max="6400" width="9.140625" style="412"/>
    <col min="6401" max="6401" width="29.85546875" style="412" customWidth="1"/>
    <col min="6402" max="6402" width="28.140625" style="412" customWidth="1"/>
    <col min="6403" max="6403" width="62.42578125" style="412" customWidth="1"/>
    <col min="6404" max="6404" width="11.28515625" style="412" customWidth="1"/>
    <col min="6405" max="6407" width="19.140625" style="412" customWidth="1"/>
    <col min="6408" max="6656" width="9.140625" style="412"/>
    <col min="6657" max="6657" width="29.85546875" style="412" customWidth="1"/>
    <col min="6658" max="6658" width="28.140625" style="412" customWidth="1"/>
    <col min="6659" max="6659" width="62.42578125" style="412" customWidth="1"/>
    <col min="6660" max="6660" width="11.28515625" style="412" customWidth="1"/>
    <col min="6661" max="6663" width="19.140625" style="412" customWidth="1"/>
    <col min="6664" max="6912" width="9.140625" style="412"/>
    <col min="6913" max="6913" width="29.85546875" style="412" customWidth="1"/>
    <col min="6914" max="6914" width="28.140625" style="412" customWidth="1"/>
    <col min="6915" max="6915" width="62.42578125" style="412" customWidth="1"/>
    <col min="6916" max="6916" width="11.28515625" style="412" customWidth="1"/>
    <col min="6917" max="6919" width="19.140625" style="412" customWidth="1"/>
    <col min="6920" max="7168" width="9.140625" style="412"/>
    <col min="7169" max="7169" width="29.85546875" style="412" customWidth="1"/>
    <col min="7170" max="7170" width="28.140625" style="412" customWidth="1"/>
    <col min="7171" max="7171" width="62.42578125" style="412" customWidth="1"/>
    <col min="7172" max="7172" width="11.28515625" style="412" customWidth="1"/>
    <col min="7173" max="7175" width="19.140625" style="412" customWidth="1"/>
    <col min="7176" max="7424" width="9.140625" style="412"/>
    <col min="7425" max="7425" width="29.85546875" style="412" customWidth="1"/>
    <col min="7426" max="7426" width="28.140625" style="412" customWidth="1"/>
    <col min="7427" max="7427" width="62.42578125" style="412" customWidth="1"/>
    <col min="7428" max="7428" width="11.28515625" style="412" customWidth="1"/>
    <col min="7429" max="7431" width="19.140625" style="412" customWidth="1"/>
    <col min="7432" max="7680" width="9.140625" style="412"/>
    <col min="7681" max="7681" width="29.85546875" style="412" customWidth="1"/>
    <col min="7682" max="7682" width="28.140625" style="412" customWidth="1"/>
    <col min="7683" max="7683" width="62.42578125" style="412" customWidth="1"/>
    <col min="7684" max="7684" width="11.28515625" style="412" customWidth="1"/>
    <col min="7685" max="7687" width="19.140625" style="412" customWidth="1"/>
    <col min="7688" max="7936" width="9.140625" style="412"/>
    <col min="7937" max="7937" width="29.85546875" style="412" customWidth="1"/>
    <col min="7938" max="7938" width="28.140625" style="412" customWidth="1"/>
    <col min="7939" max="7939" width="62.42578125" style="412" customWidth="1"/>
    <col min="7940" max="7940" width="11.28515625" style="412" customWidth="1"/>
    <col min="7941" max="7943" width="19.140625" style="412" customWidth="1"/>
    <col min="7944" max="8192" width="9.140625" style="412"/>
    <col min="8193" max="8193" width="29.85546875" style="412" customWidth="1"/>
    <col min="8194" max="8194" width="28.140625" style="412" customWidth="1"/>
    <col min="8195" max="8195" width="62.42578125" style="412" customWidth="1"/>
    <col min="8196" max="8196" width="11.28515625" style="412" customWidth="1"/>
    <col min="8197" max="8199" width="19.140625" style="412" customWidth="1"/>
    <col min="8200" max="8448" width="9.140625" style="412"/>
    <col min="8449" max="8449" width="29.85546875" style="412" customWidth="1"/>
    <col min="8450" max="8450" width="28.140625" style="412" customWidth="1"/>
    <col min="8451" max="8451" width="62.42578125" style="412" customWidth="1"/>
    <col min="8452" max="8452" width="11.28515625" style="412" customWidth="1"/>
    <col min="8453" max="8455" width="19.140625" style="412" customWidth="1"/>
    <col min="8456" max="8704" width="9.140625" style="412"/>
    <col min="8705" max="8705" width="29.85546875" style="412" customWidth="1"/>
    <col min="8706" max="8706" width="28.140625" style="412" customWidth="1"/>
    <col min="8707" max="8707" width="62.42578125" style="412" customWidth="1"/>
    <col min="8708" max="8708" width="11.28515625" style="412" customWidth="1"/>
    <col min="8709" max="8711" width="19.140625" style="412" customWidth="1"/>
    <col min="8712" max="8960" width="9.140625" style="412"/>
    <col min="8961" max="8961" width="29.85546875" style="412" customWidth="1"/>
    <col min="8962" max="8962" width="28.140625" style="412" customWidth="1"/>
    <col min="8963" max="8963" width="62.42578125" style="412" customWidth="1"/>
    <col min="8964" max="8964" width="11.28515625" style="412" customWidth="1"/>
    <col min="8965" max="8967" width="19.140625" style="412" customWidth="1"/>
    <col min="8968" max="9216" width="9.140625" style="412"/>
    <col min="9217" max="9217" width="29.85546875" style="412" customWidth="1"/>
    <col min="9218" max="9218" width="28.140625" style="412" customWidth="1"/>
    <col min="9219" max="9219" width="62.42578125" style="412" customWidth="1"/>
    <col min="9220" max="9220" width="11.28515625" style="412" customWidth="1"/>
    <col min="9221" max="9223" width="19.140625" style="412" customWidth="1"/>
    <col min="9224" max="9472" width="9.140625" style="412"/>
    <col min="9473" max="9473" width="29.85546875" style="412" customWidth="1"/>
    <col min="9474" max="9474" width="28.140625" style="412" customWidth="1"/>
    <col min="9475" max="9475" width="62.42578125" style="412" customWidth="1"/>
    <col min="9476" max="9476" width="11.28515625" style="412" customWidth="1"/>
    <col min="9477" max="9479" width="19.140625" style="412" customWidth="1"/>
    <col min="9480" max="9728" width="9.140625" style="412"/>
    <col min="9729" max="9729" width="29.85546875" style="412" customWidth="1"/>
    <col min="9730" max="9730" width="28.140625" style="412" customWidth="1"/>
    <col min="9731" max="9731" width="62.42578125" style="412" customWidth="1"/>
    <col min="9732" max="9732" width="11.28515625" style="412" customWidth="1"/>
    <col min="9733" max="9735" width="19.140625" style="412" customWidth="1"/>
    <col min="9736" max="9984" width="9.140625" style="412"/>
    <col min="9985" max="9985" width="29.85546875" style="412" customWidth="1"/>
    <col min="9986" max="9986" width="28.140625" style="412" customWidth="1"/>
    <col min="9987" max="9987" width="62.42578125" style="412" customWidth="1"/>
    <col min="9988" max="9988" width="11.28515625" style="412" customWidth="1"/>
    <col min="9989" max="9991" width="19.140625" style="412" customWidth="1"/>
    <col min="9992" max="10240" width="9.140625" style="412"/>
    <col min="10241" max="10241" width="29.85546875" style="412" customWidth="1"/>
    <col min="10242" max="10242" width="28.140625" style="412" customWidth="1"/>
    <col min="10243" max="10243" width="62.42578125" style="412" customWidth="1"/>
    <col min="10244" max="10244" width="11.28515625" style="412" customWidth="1"/>
    <col min="10245" max="10247" width="19.140625" style="412" customWidth="1"/>
    <col min="10248" max="10496" width="9.140625" style="412"/>
    <col min="10497" max="10497" width="29.85546875" style="412" customWidth="1"/>
    <col min="10498" max="10498" width="28.140625" style="412" customWidth="1"/>
    <col min="10499" max="10499" width="62.42578125" style="412" customWidth="1"/>
    <col min="10500" max="10500" width="11.28515625" style="412" customWidth="1"/>
    <col min="10501" max="10503" width="19.140625" style="412" customWidth="1"/>
    <col min="10504" max="10752" width="9.140625" style="412"/>
    <col min="10753" max="10753" width="29.85546875" style="412" customWidth="1"/>
    <col min="10754" max="10754" width="28.140625" style="412" customWidth="1"/>
    <col min="10755" max="10755" width="62.42578125" style="412" customWidth="1"/>
    <col min="10756" max="10756" width="11.28515625" style="412" customWidth="1"/>
    <col min="10757" max="10759" width="19.140625" style="412" customWidth="1"/>
    <col min="10760" max="11008" width="9.140625" style="412"/>
    <col min="11009" max="11009" width="29.85546875" style="412" customWidth="1"/>
    <col min="11010" max="11010" width="28.140625" style="412" customWidth="1"/>
    <col min="11011" max="11011" width="62.42578125" style="412" customWidth="1"/>
    <col min="11012" max="11012" width="11.28515625" style="412" customWidth="1"/>
    <col min="11013" max="11015" width="19.140625" style="412" customWidth="1"/>
    <col min="11016" max="11264" width="9.140625" style="412"/>
    <col min="11265" max="11265" width="29.85546875" style="412" customWidth="1"/>
    <col min="11266" max="11266" width="28.140625" style="412" customWidth="1"/>
    <col min="11267" max="11267" width="62.42578125" style="412" customWidth="1"/>
    <col min="11268" max="11268" width="11.28515625" style="412" customWidth="1"/>
    <col min="11269" max="11271" width="19.140625" style="412" customWidth="1"/>
    <col min="11272" max="11520" width="9.140625" style="412"/>
    <col min="11521" max="11521" width="29.85546875" style="412" customWidth="1"/>
    <col min="11522" max="11522" width="28.140625" style="412" customWidth="1"/>
    <col min="11523" max="11523" width="62.42578125" style="412" customWidth="1"/>
    <col min="11524" max="11524" width="11.28515625" style="412" customWidth="1"/>
    <col min="11525" max="11527" width="19.140625" style="412" customWidth="1"/>
    <col min="11528" max="11776" width="9.140625" style="412"/>
    <col min="11777" max="11777" width="29.85546875" style="412" customWidth="1"/>
    <col min="11778" max="11778" width="28.140625" style="412" customWidth="1"/>
    <col min="11779" max="11779" width="62.42578125" style="412" customWidth="1"/>
    <col min="11780" max="11780" width="11.28515625" style="412" customWidth="1"/>
    <col min="11781" max="11783" width="19.140625" style="412" customWidth="1"/>
    <col min="11784" max="12032" width="9.140625" style="412"/>
    <col min="12033" max="12033" width="29.85546875" style="412" customWidth="1"/>
    <col min="12034" max="12034" width="28.140625" style="412" customWidth="1"/>
    <col min="12035" max="12035" width="62.42578125" style="412" customWidth="1"/>
    <col min="12036" max="12036" width="11.28515625" style="412" customWidth="1"/>
    <col min="12037" max="12039" width="19.140625" style="412" customWidth="1"/>
    <col min="12040" max="12288" width="9.140625" style="412"/>
    <col min="12289" max="12289" width="29.85546875" style="412" customWidth="1"/>
    <col min="12290" max="12290" width="28.140625" style="412" customWidth="1"/>
    <col min="12291" max="12291" width="62.42578125" style="412" customWidth="1"/>
    <col min="12292" max="12292" width="11.28515625" style="412" customWidth="1"/>
    <col min="12293" max="12295" width="19.140625" style="412" customWidth="1"/>
    <col min="12296" max="12544" width="9.140625" style="412"/>
    <col min="12545" max="12545" width="29.85546875" style="412" customWidth="1"/>
    <col min="12546" max="12546" width="28.140625" style="412" customWidth="1"/>
    <col min="12547" max="12547" width="62.42578125" style="412" customWidth="1"/>
    <col min="12548" max="12548" width="11.28515625" style="412" customWidth="1"/>
    <col min="12549" max="12551" width="19.140625" style="412" customWidth="1"/>
    <col min="12552" max="12800" width="9.140625" style="412"/>
    <col min="12801" max="12801" width="29.85546875" style="412" customWidth="1"/>
    <col min="12802" max="12802" width="28.140625" style="412" customWidth="1"/>
    <col min="12803" max="12803" width="62.42578125" style="412" customWidth="1"/>
    <col min="12804" max="12804" width="11.28515625" style="412" customWidth="1"/>
    <col min="12805" max="12807" width="19.140625" style="412" customWidth="1"/>
    <col min="12808" max="13056" width="9.140625" style="412"/>
    <col min="13057" max="13057" width="29.85546875" style="412" customWidth="1"/>
    <col min="13058" max="13058" width="28.140625" style="412" customWidth="1"/>
    <col min="13059" max="13059" width="62.42578125" style="412" customWidth="1"/>
    <col min="13060" max="13060" width="11.28515625" style="412" customWidth="1"/>
    <col min="13061" max="13063" width="19.140625" style="412" customWidth="1"/>
    <col min="13064" max="13312" width="9.140625" style="412"/>
    <col min="13313" max="13313" width="29.85546875" style="412" customWidth="1"/>
    <col min="13314" max="13314" width="28.140625" style="412" customWidth="1"/>
    <col min="13315" max="13315" width="62.42578125" style="412" customWidth="1"/>
    <col min="13316" max="13316" width="11.28515625" style="412" customWidth="1"/>
    <col min="13317" max="13319" width="19.140625" style="412" customWidth="1"/>
    <col min="13320" max="13568" width="9.140625" style="412"/>
    <col min="13569" max="13569" width="29.85546875" style="412" customWidth="1"/>
    <col min="13570" max="13570" width="28.140625" style="412" customWidth="1"/>
    <col min="13571" max="13571" width="62.42578125" style="412" customWidth="1"/>
    <col min="13572" max="13572" width="11.28515625" style="412" customWidth="1"/>
    <col min="13573" max="13575" width="19.140625" style="412" customWidth="1"/>
    <col min="13576" max="13824" width="9.140625" style="412"/>
    <col min="13825" max="13825" width="29.85546875" style="412" customWidth="1"/>
    <col min="13826" max="13826" width="28.140625" style="412" customWidth="1"/>
    <col min="13827" max="13827" width="62.42578125" style="412" customWidth="1"/>
    <col min="13828" max="13828" width="11.28515625" style="412" customWidth="1"/>
    <col min="13829" max="13831" width="19.140625" style="412" customWidth="1"/>
    <col min="13832" max="14080" width="9.140625" style="412"/>
    <col min="14081" max="14081" width="29.85546875" style="412" customWidth="1"/>
    <col min="14082" max="14082" width="28.140625" style="412" customWidth="1"/>
    <col min="14083" max="14083" width="62.42578125" style="412" customWidth="1"/>
    <col min="14084" max="14084" width="11.28515625" style="412" customWidth="1"/>
    <col min="14085" max="14087" width="19.140625" style="412" customWidth="1"/>
    <col min="14088" max="14336" width="9.140625" style="412"/>
    <col min="14337" max="14337" width="29.85546875" style="412" customWidth="1"/>
    <col min="14338" max="14338" width="28.140625" style="412" customWidth="1"/>
    <col min="14339" max="14339" width="62.42578125" style="412" customWidth="1"/>
    <col min="14340" max="14340" width="11.28515625" style="412" customWidth="1"/>
    <col min="14341" max="14343" width="19.140625" style="412" customWidth="1"/>
    <col min="14344" max="14592" width="9.140625" style="412"/>
    <col min="14593" max="14593" width="29.85546875" style="412" customWidth="1"/>
    <col min="14594" max="14594" width="28.140625" style="412" customWidth="1"/>
    <col min="14595" max="14595" width="62.42578125" style="412" customWidth="1"/>
    <col min="14596" max="14596" width="11.28515625" style="412" customWidth="1"/>
    <col min="14597" max="14599" width="19.140625" style="412" customWidth="1"/>
    <col min="14600" max="14848" width="9.140625" style="412"/>
    <col min="14849" max="14849" width="29.85546875" style="412" customWidth="1"/>
    <col min="14850" max="14850" width="28.140625" style="412" customWidth="1"/>
    <col min="14851" max="14851" width="62.42578125" style="412" customWidth="1"/>
    <col min="14852" max="14852" width="11.28515625" style="412" customWidth="1"/>
    <col min="14853" max="14855" width="19.140625" style="412" customWidth="1"/>
    <col min="14856" max="15104" width="9.140625" style="412"/>
    <col min="15105" max="15105" width="29.85546875" style="412" customWidth="1"/>
    <col min="15106" max="15106" width="28.140625" style="412" customWidth="1"/>
    <col min="15107" max="15107" width="62.42578125" style="412" customWidth="1"/>
    <col min="15108" max="15108" width="11.28515625" style="412" customWidth="1"/>
    <col min="15109" max="15111" width="19.140625" style="412" customWidth="1"/>
    <col min="15112" max="15360" width="9.140625" style="412"/>
    <col min="15361" max="15361" width="29.85546875" style="412" customWidth="1"/>
    <col min="15362" max="15362" width="28.140625" style="412" customWidth="1"/>
    <col min="15363" max="15363" width="62.42578125" style="412" customWidth="1"/>
    <col min="15364" max="15364" width="11.28515625" style="412" customWidth="1"/>
    <col min="15365" max="15367" width="19.140625" style="412" customWidth="1"/>
    <col min="15368" max="15616" width="9.140625" style="412"/>
    <col min="15617" max="15617" width="29.85546875" style="412" customWidth="1"/>
    <col min="15618" max="15618" width="28.140625" style="412" customWidth="1"/>
    <col min="15619" max="15619" width="62.42578125" style="412" customWidth="1"/>
    <col min="15620" max="15620" width="11.28515625" style="412" customWidth="1"/>
    <col min="15621" max="15623" width="19.140625" style="412" customWidth="1"/>
    <col min="15624" max="15872" width="9.140625" style="412"/>
    <col min="15873" max="15873" width="29.85546875" style="412" customWidth="1"/>
    <col min="15874" max="15874" width="28.140625" style="412" customWidth="1"/>
    <col min="15875" max="15875" width="62.42578125" style="412" customWidth="1"/>
    <col min="15876" max="15876" width="11.28515625" style="412" customWidth="1"/>
    <col min="15877" max="15879" width="19.140625" style="412" customWidth="1"/>
    <col min="15880" max="16128" width="9.140625" style="412"/>
    <col min="16129" max="16129" width="29.85546875" style="412" customWidth="1"/>
    <col min="16130" max="16130" width="28.140625" style="412" customWidth="1"/>
    <col min="16131" max="16131" width="62.42578125" style="412" customWidth="1"/>
    <col min="16132" max="16132" width="11.28515625" style="412" customWidth="1"/>
    <col min="16133" max="16135" width="19.140625" style="412" customWidth="1"/>
    <col min="16136" max="16384" width="9.140625" style="412"/>
  </cols>
  <sheetData>
    <row r="1" spans="1:10" ht="47.25" customHeight="1">
      <c r="A1" s="376" t="s">
        <v>400</v>
      </c>
      <c r="B1" s="377"/>
      <c r="C1" s="377"/>
      <c r="D1" s="377"/>
      <c r="E1" s="377"/>
      <c r="F1" s="380"/>
      <c r="G1" s="380"/>
    </row>
    <row r="2" spans="1:10" ht="64.5" customHeight="1">
      <c r="A2" s="403"/>
      <c r="B2" s="377"/>
      <c r="C2" s="377" t="s">
        <v>143</v>
      </c>
      <c r="D2" s="377"/>
      <c r="E2" s="377"/>
      <c r="F2" s="380"/>
      <c r="G2" s="380"/>
    </row>
    <row r="3" spans="1:10" ht="50.25" customHeight="1">
      <c r="A3" s="413" t="s">
        <v>9</v>
      </c>
      <c r="B3" s="380"/>
      <c r="C3" s="380" t="s">
        <v>1332</v>
      </c>
      <c r="D3" s="380"/>
      <c r="E3" s="1241"/>
      <c r="F3" s="1241"/>
      <c r="G3" s="1241"/>
    </row>
    <row r="4" spans="1:10" ht="33" customHeight="1">
      <c r="A4" s="414"/>
      <c r="B4" s="414"/>
      <c r="C4" s="414"/>
      <c r="D4" s="415"/>
      <c r="E4" s="416" t="s">
        <v>184</v>
      </c>
      <c r="F4" s="416" t="s">
        <v>117</v>
      </c>
      <c r="G4" s="416" t="s">
        <v>118</v>
      </c>
    </row>
    <row r="5" spans="1:10" ht="22.5">
      <c r="A5" s="417" t="s">
        <v>464</v>
      </c>
      <c r="B5" s="418"/>
      <c r="C5" s="418"/>
      <c r="D5" s="415"/>
      <c r="E5" s="419"/>
      <c r="F5" s="419"/>
      <c r="G5" s="419"/>
    </row>
    <row r="6" spans="1:10" s="425" customFormat="1" ht="20.100000000000001" customHeight="1">
      <c r="A6" s="420" t="s">
        <v>465</v>
      </c>
      <c r="B6" s="421"/>
      <c r="C6" s="421"/>
      <c r="D6" s="422"/>
      <c r="E6" s="422" t="s">
        <v>31</v>
      </c>
      <c r="F6" s="422" t="s">
        <v>31</v>
      </c>
      <c r="G6" s="1016" t="s">
        <v>31</v>
      </c>
      <c r="H6" s="424"/>
    </row>
    <row r="7" spans="1:10" s="425" customFormat="1" ht="20.100000000000001" customHeight="1">
      <c r="A7" s="426" t="s">
        <v>246</v>
      </c>
      <c r="B7" s="427"/>
      <c r="C7" s="427"/>
      <c r="D7" s="428"/>
      <c r="E7" s="428" t="s">
        <v>31</v>
      </c>
      <c r="F7" s="428" t="s">
        <v>31</v>
      </c>
      <c r="G7" s="1014" t="s">
        <v>31</v>
      </c>
      <c r="H7" s="424"/>
    </row>
    <row r="8" spans="1:10" s="425" customFormat="1" ht="20.100000000000001" customHeight="1">
      <c r="A8" s="420" t="s">
        <v>466</v>
      </c>
      <c r="B8" s="421"/>
      <c r="C8" s="421"/>
      <c r="D8" s="422"/>
      <c r="E8" s="422" t="s">
        <v>31</v>
      </c>
      <c r="F8" s="422" t="s">
        <v>31</v>
      </c>
      <c r="G8" s="1016" t="s">
        <v>31</v>
      </c>
      <c r="H8" s="424"/>
    </row>
    <row r="9" spans="1:10" s="425" customFormat="1" ht="20.100000000000001" customHeight="1">
      <c r="A9" s="426" t="s">
        <v>467</v>
      </c>
      <c r="B9" s="427"/>
      <c r="C9" s="427"/>
      <c r="D9" s="428"/>
      <c r="E9" s="428" t="s">
        <v>31</v>
      </c>
      <c r="F9" s="428" t="s">
        <v>31</v>
      </c>
      <c r="G9" s="1014" t="s">
        <v>31</v>
      </c>
      <c r="H9" s="424"/>
      <c r="J9" s="425" t="s">
        <v>143</v>
      </c>
    </row>
    <row r="10" spans="1:10" s="425" customFormat="1" ht="20.100000000000001" customHeight="1">
      <c r="A10" s="420" t="s">
        <v>468</v>
      </c>
      <c r="B10" s="421"/>
      <c r="C10" s="421"/>
      <c r="D10" s="422"/>
      <c r="E10" s="422" t="s">
        <v>31</v>
      </c>
      <c r="F10" s="422" t="s">
        <v>31</v>
      </c>
      <c r="G10" s="1016" t="s">
        <v>31</v>
      </c>
      <c r="H10" s="424"/>
    </row>
    <row r="11" spans="1:10" s="425" customFormat="1" ht="20.100000000000001" customHeight="1">
      <c r="A11" s="426" t="s">
        <v>250</v>
      </c>
      <c r="B11" s="427"/>
      <c r="C11" s="427"/>
      <c r="D11" s="428"/>
      <c r="E11" s="428" t="s">
        <v>31</v>
      </c>
      <c r="F11" s="428" t="s">
        <v>31</v>
      </c>
      <c r="G11" s="1014" t="s">
        <v>31</v>
      </c>
      <c r="H11" s="424"/>
    </row>
    <row r="12" spans="1:10" s="425" customFormat="1" ht="20.100000000000001" customHeight="1">
      <c r="A12" s="420" t="s">
        <v>469</v>
      </c>
      <c r="B12" s="421"/>
      <c r="C12" s="421"/>
      <c r="D12" s="422"/>
      <c r="E12" s="422" t="s">
        <v>31</v>
      </c>
      <c r="F12" s="422" t="s">
        <v>31</v>
      </c>
      <c r="G12" s="1016" t="s">
        <v>31</v>
      </c>
      <c r="H12" s="424"/>
    </row>
    <row r="13" spans="1:10" s="425" customFormat="1" ht="20.100000000000001" customHeight="1">
      <c r="A13" s="426" t="s">
        <v>470</v>
      </c>
      <c r="B13" s="427"/>
      <c r="C13" s="427"/>
      <c r="D13" s="428"/>
      <c r="E13" s="428" t="s">
        <v>31</v>
      </c>
      <c r="F13" s="428" t="s">
        <v>31</v>
      </c>
      <c r="G13" s="1014" t="s">
        <v>31</v>
      </c>
      <c r="H13" s="424"/>
    </row>
    <row r="14" spans="1:10" s="425" customFormat="1" ht="20.100000000000001" customHeight="1">
      <c r="A14" s="420" t="s">
        <v>471</v>
      </c>
      <c r="B14" s="421"/>
      <c r="C14" s="421"/>
      <c r="D14" s="422"/>
      <c r="E14" s="422" t="s">
        <v>31</v>
      </c>
      <c r="F14" s="422" t="s">
        <v>31</v>
      </c>
      <c r="G14" s="1016" t="s">
        <v>31</v>
      </c>
      <c r="H14" s="424"/>
    </row>
    <row r="15" spans="1:10" s="425" customFormat="1" ht="21" customHeight="1">
      <c r="A15" s="426" t="s">
        <v>472</v>
      </c>
      <c r="B15" s="427"/>
      <c r="C15" s="427"/>
      <c r="D15" s="428"/>
      <c r="E15" s="428" t="s">
        <v>31</v>
      </c>
      <c r="F15" s="428" t="s">
        <v>31</v>
      </c>
      <c r="G15" s="1014" t="s">
        <v>31</v>
      </c>
      <c r="H15" s="424"/>
    </row>
    <row r="16" spans="1:10" s="425" customFormat="1" ht="20.100000000000001" customHeight="1">
      <c r="A16" s="420" t="s">
        <v>252</v>
      </c>
      <c r="B16" s="421"/>
      <c r="C16" s="421"/>
      <c r="D16" s="422"/>
      <c r="E16" s="422" t="s">
        <v>31</v>
      </c>
      <c r="F16" s="422" t="s">
        <v>31</v>
      </c>
      <c r="G16" s="1016" t="s">
        <v>31</v>
      </c>
      <c r="H16" s="424"/>
    </row>
    <row r="17" spans="1:8" s="425" customFormat="1" ht="20.100000000000001" customHeight="1">
      <c r="A17" s="426" t="s">
        <v>473</v>
      </c>
      <c r="B17" s="427"/>
      <c r="C17" s="427"/>
      <c r="D17" s="428" t="s">
        <v>86</v>
      </c>
      <c r="E17" s="430">
        <v>85000</v>
      </c>
      <c r="F17" s="430">
        <v>85000</v>
      </c>
      <c r="G17" s="1031">
        <v>85000</v>
      </c>
      <c r="H17" s="424"/>
    </row>
    <row r="18" spans="1:8" s="425" customFormat="1" ht="20.100000000000001" customHeight="1">
      <c r="A18" s="420" t="s">
        <v>474</v>
      </c>
      <c r="B18" s="421"/>
      <c r="C18" s="421"/>
      <c r="D18" s="422"/>
      <c r="E18" s="422" t="s">
        <v>31</v>
      </c>
      <c r="F18" s="422" t="s">
        <v>31</v>
      </c>
      <c r="G18" s="1016" t="s">
        <v>31</v>
      </c>
      <c r="H18" s="424"/>
    </row>
    <row r="19" spans="1:8" s="425" customFormat="1" ht="24.75" customHeight="1">
      <c r="A19" s="431" t="s">
        <v>475</v>
      </c>
      <c r="B19" s="427"/>
      <c r="C19" s="427"/>
      <c r="D19" s="428"/>
      <c r="E19" s="428"/>
      <c r="F19" s="428"/>
      <c r="G19" s="1014"/>
      <c r="H19" s="424"/>
    </row>
    <row r="20" spans="1:8" s="425" customFormat="1" ht="22.5" customHeight="1">
      <c r="A20" s="1242" t="s">
        <v>476</v>
      </c>
      <c r="B20" s="1242"/>
      <c r="C20" s="1242"/>
      <c r="D20" s="432"/>
      <c r="E20" s="433"/>
      <c r="F20" s="433"/>
      <c r="G20" s="433"/>
      <c r="H20" s="424"/>
    </row>
    <row r="21" spans="1:8" s="425" customFormat="1" ht="20.100000000000001" customHeight="1">
      <c r="A21" s="434" t="s">
        <v>477</v>
      </c>
      <c r="B21" s="435"/>
      <c r="C21" s="435"/>
      <c r="D21" s="428" t="s">
        <v>478</v>
      </c>
      <c r="E21" s="428" t="s">
        <v>261</v>
      </c>
      <c r="F21" s="430">
        <v>30000</v>
      </c>
      <c r="G21" s="1031">
        <v>30000</v>
      </c>
      <c r="H21" s="424"/>
    </row>
    <row r="22" spans="1:8" s="425" customFormat="1" ht="20.100000000000001" customHeight="1">
      <c r="A22" s="420" t="s">
        <v>479</v>
      </c>
      <c r="B22" s="421"/>
      <c r="C22" s="421"/>
      <c r="D22" s="422"/>
      <c r="E22" s="422" t="s">
        <v>261</v>
      </c>
      <c r="F22" s="422" t="s">
        <v>480</v>
      </c>
      <c r="G22" s="1016" t="s">
        <v>480</v>
      </c>
      <c r="H22" s="424"/>
    </row>
    <row r="23" spans="1:8" s="425" customFormat="1" ht="20.100000000000001" customHeight="1">
      <c r="A23" s="434" t="s">
        <v>481</v>
      </c>
      <c r="B23" s="435"/>
      <c r="C23" s="435"/>
      <c r="D23" s="428"/>
      <c r="E23" s="428" t="s">
        <v>31</v>
      </c>
      <c r="F23" s="430" t="s">
        <v>31</v>
      </c>
      <c r="G23" s="1031" t="s">
        <v>31</v>
      </c>
      <c r="H23" s="424"/>
    </row>
    <row r="24" spans="1:8" s="425" customFormat="1" ht="20.100000000000001" customHeight="1">
      <c r="A24" s="420" t="s">
        <v>451</v>
      </c>
      <c r="B24" s="421"/>
      <c r="C24" s="421"/>
      <c r="D24" s="422"/>
      <c r="E24" s="422" t="s">
        <v>261</v>
      </c>
      <c r="F24" s="422" t="s">
        <v>480</v>
      </c>
      <c r="G24" s="1016" t="s">
        <v>31</v>
      </c>
    </row>
    <row r="25" spans="1:8" s="425" customFormat="1" ht="20.100000000000001" customHeight="1">
      <c r="A25" s="434" t="s">
        <v>386</v>
      </c>
      <c r="B25" s="435"/>
      <c r="C25" s="435"/>
      <c r="D25" s="428"/>
      <c r="E25" s="428" t="s">
        <v>31</v>
      </c>
      <c r="F25" s="430" t="s">
        <v>31</v>
      </c>
      <c r="G25" s="1031" t="s">
        <v>31</v>
      </c>
    </row>
    <row r="26" spans="1:8" s="425" customFormat="1" ht="20.100000000000001" customHeight="1">
      <c r="A26" s="420" t="s">
        <v>482</v>
      </c>
      <c r="B26" s="421"/>
      <c r="C26" s="421"/>
      <c r="D26" s="422"/>
      <c r="E26" s="422" t="s">
        <v>31</v>
      </c>
      <c r="F26" s="422" t="s">
        <v>31</v>
      </c>
      <c r="G26" s="1016" t="s">
        <v>31</v>
      </c>
    </row>
    <row r="27" spans="1:8" s="425" customFormat="1" ht="20.100000000000001" customHeight="1">
      <c r="A27" s="434" t="s">
        <v>483</v>
      </c>
      <c r="B27" s="435"/>
      <c r="C27" s="435"/>
      <c r="D27" s="428"/>
      <c r="E27" s="428" t="s">
        <v>31</v>
      </c>
      <c r="F27" s="430" t="s">
        <v>31</v>
      </c>
      <c r="G27" s="1031" t="s">
        <v>31</v>
      </c>
      <c r="H27" s="424"/>
    </row>
    <row r="28" spans="1:8" s="425" customFormat="1" ht="20.100000000000001" customHeight="1">
      <c r="A28" s="420" t="s">
        <v>484</v>
      </c>
      <c r="B28" s="421"/>
      <c r="C28" s="421"/>
      <c r="D28" s="422"/>
      <c r="E28" s="422" t="s">
        <v>485</v>
      </c>
      <c r="F28" s="422" t="s">
        <v>31</v>
      </c>
      <c r="G28" s="1016" t="s">
        <v>31</v>
      </c>
      <c r="H28" s="424"/>
    </row>
    <row r="29" spans="1:8" s="425" customFormat="1" ht="20.100000000000001" customHeight="1">
      <c r="A29" s="434" t="s">
        <v>486</v>
      </c>
      <c r="B29" s="435"/>
      <c r="C29" s="435"/>
      <c r="D29" s="428"/>
      <c r="E29" s="428" t="s">
        <v>31</v>
      </c>
      <c r="F29" s="430" t="s">
        <v>31</v>
      </c>
      <c r="G29" s="1031" t="s">
        <v>31</v>
      </c>
      <c r="H29" s="424"/>
    </row>
    <row r="30" spans="1:8" s="425" customFormat="1" ht="41.25" customHeight="1">
      <c r="A30" s="436" t="s">
        <v>487</v>
      </c>
      <c r="B30" s="437"/>
      <c r="C30" s="437"/>
      <c r="D30" s="1020" t="s">
        <v>389</v>
      </c>
      <c r="E30" s="1020" t="s">
        <v>261</v>
      </c>
      <c r="F30" s="438" t="s">
        <v>488</v>
      </c>
      <c r="G30" s="439" t="s">
        <v>31</v>
      </c>
      <c r="H30" s="424"/>
    </row>
    <row r="31" spans="1:8" s="425" customFormat="1" ht="20.100000000000001" customHeight="1">
      <c r="A31" s="434" t="s">
        <v>489</v>
      </c>
      <c r="B31" s="435"/>
      <c r="C31" s="435"/>
      <c r="D31" s="428"/>
      <c r="E31" s="428" t="s">
        <v>261</v>
      </c>
      <c r="F31" s="430" t="s">
        <v>490</v>
      </c>
      <c r="G31" s="1031" t="s">
        <v>31</v>
      </c>
      <c r="H31" s="424"/>
    </row>
    <row r="32" spans="1:8" s="425" customFormat="1" ht="20.100000000000001" customHeight="1">
      <c r="A32" s="420" t="s">
        <v>428</v>
      </c>
      <c r="B32" s="421"/>
      <c r="C32" s="421"/>
      <c r="D32" s="422"/>
      <c r="E32" s="422" t="s">
        <v>31</v>
      </c>
      <c r="F32" s="422" t="s">
        <v>31</v>
      </c>
      <c r="G32" s="1016" t="s">
        <v>31</v>
      </c>
      <c r="H32" s="424"/>
    </row>
    <row r="33" spans="1:8" s="425" customFormat="1" ht="48.75" customHeight="1">
      <c r="A33" s="440" t="s">
        <v>452</v>
      </c>
      <c r="B33" s="1023"/>
      <c r="C33" s="1023"/>
      <c r="D33" s="1024"/>
      <c r="E33" s="442" t="s">
        <v>491</v>
      </c>
      <c r="F33" s="1025" t="s">
        <v>31</v>
      </c>
      <c r="G33" s="443" t="s">
        <v>31</v>
      </c>
      <c r="H33" s="424"/>
    </row>
    <row r="34" spans="1:8" s="425" customFormat="1" ht="20.100000000000001" customHeight="1">
      <c r="A34" s="420" t="s">
        <v>492</v>
      </c>
      <c r="B34" s="421"/>
      <c r="C34" s="421"/>
      <c r="D34" s="422"/>
      <c r="E34" s="422" t="s">
        <v>31</v>
      </c>
      <c r="F34" s="422" t="s">
        <v>31</v>
      </c>
      <c r="G34" s="1016" t="s">
        <v>31</v>
      </c>
      <c r="H34" s="424"/>
    </row>
    <row r="35" spans="1:8" s="425" customFormat="1" ht="20.100000000000001" customHeight="1">
      <c r="A35" s="434" t="s">
        <v>493</v>
      </c>
      <c r="B35" s="435"/>
      <c r="C35" s="435"/>
      <c r="D35" s="428"/>
      <c r="E35" s="428" t="s">
        <v>31</v>
      </c>
      <c r="F35" s="430" t="s">
        <v>31</v>
      </c>
      <c r="G35" s="1031" t="s">
        <v>31</v>
      </c>
      <c r="H35" s="424"/>
    </row>
    <row r="36" spans="1:8" s="425" customFormat="1" ht="20.100000000000001" customHeight="1">
      <c r="A36" s="420" t="s">
        <v>494</v>
      </c>
      <c r="B36" s="421"/>
      <c r="C36" s="421"/>
      <c r="D36" s="422"/>
      <c r="E36" s="422" t="s">
        <v>31</v>
      </c>
      <c r="F36" s="422" t="s">
        <v>31</v>
      </c>
      <c r="G36" s="1016" t="s">
        <v>31</v>
      </c>
      <c r="H36" s="424"/>
    </row>
    <row r="37" spans="1:8" s="425" customFormat="1" ht="20.100000000000001" customHeight="1">
      <c r="A37" s="434" t="s">
        <v>495</v>
      </c>
      <c r="B37" s="435"/>
      <c r="C37" s="435"/>
      <c r="D37" s="428"/>
      <c r="E37" s="1243" t="s">
        <v>496</v>
      </c>
      <c r="F37" s="1244"/>
      <c r="G37" s="1031" t="s">
        <v>31</v>
      </c>
      <c r="H37" s="424"/>
    </row>
    <row r="38" spans="1:8" s="425" customFormat="1" ht="20.100000000000001" customHeight="1">
      <c r="A38" s="420" t="s">
        <v>497</v>
      </c>
      <c r="B38" s="421"/>
      <c r="C38" s="421"/>
      <c r="D38" s="422" t="s">
        <v>498</v>
      </c>
      <c r="E38" s="422" t="s">
        <v>261</v>
      </c>
      <c r="F38" s="444">
        <v>140000</v>
      </c>
      <c r="G38" s="1016" t="s">
        <v>31</v>
      </c>
      <c r="H38" s="424"/>
    </row>
    <row r="39" spans="1:8" s="425" customFormat="1" ht="20.100000000000001" customHeight="1">
      <c r="A39" s="434" t="s">
        <v>499</v>
      </c>
      <c r="B39" s="435"/>
      <c r="C39" s="435"/>
      <c r="D39" s="428"/>
      <c r="E39" s="428" t="s">
        <v>31</v>
      </c>
      <c r="F39" s="430" t="s">
        <v>31</v>
      </c>
      <c r="G39" s="1031" t="s">
        <v>31</v>
      </c>
      <c r="H39" s="424"/>
    </row>
    <row r="40" spans="1:8" s="425" customFormat="1" ht="20.100000000000001" customHeight="1">
      <c r="A40" s="420" t="s">
        <v>302</v>
      </c>
      <c r="B40" s="421"/>
      <c r="C40" s="421"/>
      <c r="D40" s="422" t="s">
        <v>500</v>
      </c>
      <c r="E40" s="422" t="s">
        <v>485</v>
      </c>
      <c r="F40" s="422" t="s">
        <v>31</v>
      </c>
      <c r="G40" s="1016" t="s">
        <v>31</v>
      </c>
      <c r="H40" s="424"/>
    </row>
    <row r="41" spans="1:8" s="425" customFormat="1" ht="20.100000000000001" customHeight="1">
      <c r="A41" s="434" t="s">
        <v>501</v>
      </c>
      <c r="B41" s="435"/>
      <c r="C41" s="435"/>
      <c r="D41" s="428" t="s">
        <v>502</v>
      </c>
      <c r="E41" s="428" t="s">
        <v>503</v>
      </c>
      <c r="F41" s="430">
        <v>95000</v>
      </c>
      <c r="G41" s="1031" t="s">
        <v>31</v>
      </c>
      <c r="H41" s="424"/>
    </row>
    <row r="42" spans="1:8" s="425" customFormat="1" ht="25.5" customHeight="1">
      <c r="A42" s="1199" t="s">
        <v>504</v>
      </c>
      <c r="B42" s="1199"/>
      <c r="C42" s="1238"/>
      <c r="D42" s="1020" t="s">
        <v>52</v>
      </c>
      <c r="E42" s="1021">
        <v>110000</v>
      </c>
      <c r="F42" s="1021">
        <v>110000</v>
      </c>
      <c r="G42" s="445">
        <v>80000</v>
      </c>
      <c r="H42" s="424"/>
    </row>
    <row r="43" spans="1:8" s="425" customFormat="1" ht="24.75" customHeight="1">
      <c r="A43" s="1242" t="s">
        <v>505</v>
      </c>
      <c r="B43" s="1242"/>
      <c r="C43" s="1242"/>
      <c r="D43" s="432"/>
      <c r="E43" s="433"/>
      <c r="F43" s="433"/>
      <c r="G43" s="433"/>
    </row>
    <row r="44" spans="1:8" s="425" customFormat="1" ht="20.100000000000001" customHeight="1">
      <c r="A44" s="446" t="s">
        <v>506</v>
      </c>
      <c r="B44" s="446"/>
      <c r="C44" s="446"/>
      <c r="D44" s="422"/>
      <c r="E44" s="458" t="s">
        <v>31</v>
      </c>
      <c r="F44" s="458" t="s">
        <v>31</v>
      </c>
      <c r="G44" s="458" t="s">
        <v>31</v>
      </c>
    </row>
    <row r="45" spans="1:8" s="425" customFormat="1" ht="20.100000000000001" customHeight="1">
      <c r="A45" s="434" t="s">
        <v>507</v>
      </c>
      <c r="B45" s="434"/>
      <c r="C45" s="447"/>
      <c r="D45" s="448"/>
      <c r="E45" s="449" t="s">
        <v>31</v>
      </c>
      <c r="F45" s="449" t="s">
        <v>261</v>
      </c>
      <c r="G45" s="449" t="s">
        <v>261</v>
      </c>
    </row>
    <row r="46" spans="1:8" s="425" customFormat="1" ht="20.100000000000001" customHeight="1">
      <c r="A46" s="446" t="s">
        <v>1172</v>
      </c>
      <c r="B46" s="446"/>
      <c r="C46" s="446"/>
      <c r="D46" s="422" t="s">
        <v>508</v>
      </c>
      <c r="E46" s="458">
        <v>120000</v>
      </c>
      <c r="F46" s="458" t="s">
        <v>31</v>
      </c>
      <c r="G46" s="458" t="s">
        <v>261</v>
      </c>
    </row>
    <row r="47" spans="1:8" s="425" customFormat="1" ht="20.100000000000001" customHeight="1">
      <c r="A47" s="447" t="s">
        <v>1173</v>
      </c>
      <c r="B47" s="447"/>
      <c r="C47" s="447"/>
      <c r="D47" s="448" t="s">
        <v>509</v>
      </c>
      <c r="E47" s="449">
        <v>240000</v>
      </c>
      <c r="F47" s="449" t="s">
        <v>1175</v>
      </c>
      <c r="G47" s="449" t="s">
        <v>31</v>
      </c>
    </row>
    <row r="48" spans="1:8" s="425" customFormat="1" ht="21.75">
      <c r="A48" s="450" t="s">
        <v>510</v>
      </c>
      <c r="B48" s="450"/>
      <c r="C48" s="450"/>
      <c r="D48" s="1020" t="s">
        <v>511</v>
      </c>
      <c r="E48" s="445" t="s">
        <v>261</v>
      </c>
      <c r="F48" s="451">
        <v>180000</v>
      </c>
      <c r="G48" s="445">
        <v>60000</v>
      </c>
    </row>
    <row r="49" spans="1:8" s="425" customFormat="1" ht="20.100000000000001" customHeight="1">
      <c r="A49" s="447" t="s">
        <v>512</v>
      </c>
      <c r="B49" s="447"/>
      <c r="C49" s="447"/>
      <c r="D49" s="448" t="s">
        <v>513</v>
      </c>
      <c r="E49" s="449" t="s">
        <v>261</v>
      </c>
      <c r="F49" s="449" t="s">
        <v>261</v>
      </c>
      <c r="G49" s="449">
        <v>150000</v>
      </c>
    </row>
    <row r="50" spans="1:8" s="425" customFormat="1" ht="20.100000000000001" customHeight="1">
      <c r="A50" s="446" t="s">
        <v>514</v>
      </c>
      <c r="B50" s="446"/>
      <c r="C50" s="446"/>
      <c r="D50" s="422"/>
      <c r="E50" s="458" t="s">
        <v>31</v>
      </c>
      <c r="F50" s="458" t="s">
        <v>31</v>
      </c>
      <c r="G50" s="458" t="s">
        <v>31</v>
      </c>
    </row>
    <row r="51" spans="1:8" s="425" customFormat="1" ht="20.100000000000001" customHeight="1">
      <c r="A51" s="434" t="s">
        <v>515</v>
      </c>
      <c r="B51" s="434"/>
      <c r="C51" s="434"/>
      <c r="D51" s="428"/>
      <c r="E51" s="449" t="s">
        <v>261</v>
      </c>
      <c r="F51" s="449" t="s">
        <v>31</v>
      </c>
      <c r="G51" s="449" t="s">
        <v>31</v>
      </c>
    </row>
    <row r="52" spans="1:8" s="425" customFormat="1" ht="20.100000000000001" customHeight="1">
      <c r="A52" s="446" t="s">
        <v>516</v>
      </c>
      <c r="B52" s="446"/>
      <c r="C52" s="446"/>
      <c r="D52" s="422" t="s">
        <v>517</v>
      </c>
      <c r="E52" s="458" t="s">
        <v>261</v>
      </c>
      <c r="F52" s="458">
        <v>160000</v>
      </c>
      <c r="G52" s="458">
        <v>160000</v>
      </c>
    </row>
    <row r="53" spans="1:8" s="425" customFormat="1" ht="20.100000000000001" customHeight="1">
      <c r="A53" s="434" t="s">
        <v>518</v>
      </c>
      <c r="B53" s="434"/>
      <c r="C53" s="434"/>
      <c r="D53" s="428"/>
      <c r="E53" s="449" t="s">
        <v>31</v>
      </c>
      <c r="F53" s="449" t="s">
        <v>31</v>
      </c>
      <c r="G53" s="449" t="s">
        <v>31</v>
      </c>
    </row>
    <row r="54" spans="1:8" s="425" customFormat="1" ht="24.75" customHeight="1">
      <c r="A54" s="446" t="s">
        <v>519</v>
      </c>
      <c r="B54" s="446"/>
      <c r="C54" s="446"/>
      <c r="D54" s="422" t="s">
        <v>105</v>
      </c>
      <c r="E54" s="458">
        <v>280000</v>
      </c>
      <c r="F54" s="458">
        <v>280000</v>
      </c>
      <c r="G54" s="881" t="s">
        <v>1205</v>
      </c>
    </row>
    <row r="55" spans="1:8" s="425" customFormat="1" ht="20.100000000000001" customHeight="1">
      <c r="A55" s="434" t="s">
        <v>520</v>
      </c>
      <c r="B55" s="434"/>
      <c r="C55" s="434"/>
      <c r="D55" s="428"/>
      <c r="E55" s="449" t="s">
        <v>31</v>
      </c>
      <c r="F55" s="449" t="s">
        <v>521</v>
      </c>
      <c r="G55" s="449" t="s">
        <v>31</v>
      </c>
      <c r="H55" s="425" t="s">
        <v>143</v>
      </c>
    </row>
    <row r="56" spans="1:8" s="425" customFormat="1" ht="20.100000000000001" customHeight="1">
      <c r="A56" s="446" t="s">
        <v>522</v>
      </c>
      <c r="B56" s="446"/>
      <c r="C56" s="446"/>
      <c r="D56" s="422"/>
      <c r="E56" s="458" t="s">
        <v>31</v>
      </c>
      <c r="F56" s="458" t="s">
        <v>31</v>
      </c>
      <c r="G56" s="458" t="s">
        <v>31</v>
      </c>
    </row>
    <row r="57" spans="1:8" s="425" customFormat="1" ht="20.100000000000001" customHeight="1">
      <c r="A57" s="434" t="s">
        <v>523</v>
      </c>
      <c r="B57" s="434"/>
      <c r="C57" s="434"/>
      <c r="D57" s="428" t="s">
        <v>296</v>
      </c>
      <c r="E57" s="430">
        <v>35000</v>
      </c>
      <c r="F57" s="430" t="s">
        <v>524</v>
      </c>
      <c r="G57" s="1031">
        <v>35000</v>
      </c>
    </row>
    <row r="58" spans="1:8" s="425" customFormat="1" ht="20.100000000000001" customHeight="1">
      <c r="A58" s="446" t="s">
        <v>525</v>
      </c>
      <c r="B58" s="446"/>
      <c r="C58" s="446"/>
      <c r="D58" s="422"/>
      <c r="E58" s="458" t="s">
        <v>31</v>
      </c>
      <c r="F58" s="458" t="s">
        <v>31</v>
      </c>
      <c r="G58" s="458" t="s">
        <v>31</v>
      </c>
    </row>
    <row r="59" spans="1:8" s="425" customFormat="1" ht="20.100000000000001" customHeight="1">
      <c r="A59" s="434" t="s">
        <v>526</v>
      </c>
      <c r="B59" s="434"/>
      <c r="C59" s="434"/>
      <c r="D59" s="428" t="s">
        <v>527</v>
      </c>
      <c r="E59" s="430">
        <v>60000</v>
      </c>
      <c r="F59" s="430" t="s">
        <v>31</v>
      </c>
      <c r="G59" s="1031" t="s">
        <v>31</v>
      </c>
    </row>
    <row r="60" spans="1:8" s="425" customFormat="1" ht="20.100000000000001" customHeight="1">
      <c r="A60" s="446" t="s">
        <v>528</v>
      </c>
      <c r="B60" s="446"/>
      <c r="C60" s="446"/>
      <c r="D60" s="422"/>
      <c r="E60" s="1245" t="s">
        <v>496</v>
      </c>
      <c r="F60" s="1246"/>
      <c r="G60" s="1246"/>
    </row>
    <row r="61" spans="1:8" s="425" customFormat="1" ht="20.100000000000001" customHeight="1">
      <c r="A61" s="434" t="s">
        <v>432</v>
      </c>
      <c r="B61" s="434"/>
      <c r="C61" s="434"/>
      <c r="D61" s="428"/>
      <c r="E61" s="430" t="s">
        <v>31</v>
      </c>
      <c r="F61" s="430" t="s">
        <v>31</v>
      </c>
      <c r="G61" s="1031" t="s">
        <v>31</v>
      </c>
    </row>
    <row r="62" spans="1:8" s="425" customFormat="1" ht="20.100000000000001" customHeight="1">
      <c r="A62" s="446" t="s">
        <v>531</v>
      </c>
      <c r="B62" s="446"/>
      <c r="C62" s="446"/>
      <c r="D62" s="422"/>
      <c r="E62" s="444" t="s">
        <v>31</v>
      </c>
      <c r="F62" s="444" t="s">
        <v>31</v>
      </c>
      <c r="G62" s="458" t="s">
        <v>31</v>
      </c>
    </row>
    <row r="63" spans="1:8" s="425" customFormat="1" ht="24.75" customHeight="1">
      <c r="A63" s="434" t="s">
        <v>281</v>
      </c>
      <c r="B63" s="434"/>
      <c r="C63" s="434"/>
      <c r="D63" s="428" t="s">
        <v>280</v>
      </c>
      <c r="E63" s="881" t="s">
        <v>1206</v>
      </c>
      <c r="F63" s="456">
        <v>135000</v>
      </c>
      <c r="G63" s="457">
        <v>135000</v>
      </c>
    </row>
    <row r="64" spans="1:8" s="425" customFormat="1" ht="20.100000000000001" customHeight="1">
      <c r="A64" s="446" t="s">
        <v>532</v>
      </c>
      <c r="B64" s="446"/>
      <c r="C64" s="446"/>
      <c r="D64" s="422" t="s">
        <v>533</v>
      </c>
      <c r="E64" s="444">
        <v>75000</v>
      </c>
      <c r="F64" s="444">
        <v>75000</v>
      </c>
      <c r="G64" s="458">
        <v>75000</v>
      </c>
    </row>
    <row r="65" spans="1:8" s="425" customFormat="1" ht="20.100000000000001" customHeight="1">
      <c r="A65" s="434" t="s">
        <v>534</v>
      </c>
      <c r="B65" s="434"/>
      <c r="C65" s="434"/>
      <c r="D65" s="428"/>
      <c r="E65" s="455" t="s">
        <v>31</v>
      </c>
      <c r="F65" s="456" t="s">
        <v>31</v>
      </c>
      <c r="G65" s="457" t="s">
        <v>31</v>
      </c>
    </row>
    <row r="66" spans="1:8" s="425" customFormat="1" ht="20.100000000000001" customHeight="1">
      <c r="A66" s="446" t="s">
        <v>535</v>
      </c>
      <c r="B66" s="446"/>
      <c r="C66" s="446"/>
      <c r="D66" s="422"/>
      <c r="E66" s="444" t="s">
        <v>31</v>
      </c>
      <c r="F66" s="444" t="s">
        <v>31</v>
      </c>
      <c r="G66" s="458" t="s">
        <v>31</v>
      </c>
    </row>
    <row r="67" spans="1:8" s="425" customFormat="1" ht="20.100000000000001" customHeight="1">
      <c r="A67" s="434" t="s">
        <v>1335</v>
      </c>
      <c r="B67" s="434"/>
      <c r="C67" s="434"/>
      <c r="D67" s="1215" t="s">
        <v>298</v>
      </c>
      <c r="E67" s="1247">
        <v>45000</v>
      </c>
      <c r="F67" s="1248">
        <v>45000</v>
      </c>
      <c r="G67" s="1249" t="s">
        <v>31</v>
      </c>
    </row>
    <row r="68" spans="1:8" s="425" customFormat="1" ht="20.100000000000001" customHeight="1">
      <c r="A68" s="434" t="s">
        <v>1336</v>
      </c>
      <c r="B68" s="434"/>
      <c r="C68" s="434"/>
      <c r="D68" s="1215"/>
      <c r="E68" s="1247"/>
      <c r="F68" s="1248"/>
      <c r="G68" s="1249"/>
    </row>
    <row r="69" spans="1:8" s="425" customFormat="1" ht="20.100000000000001" customHeight="1">
      <c r="A69" s="446" t="s">
        <v>538</v>
      </c>
      <c r="B69" s="446"/>
      <c r="C69" s="446"/>
      <c r="D69" s="422"/>
      <c r="E69" s="1245" t="s">
        <v>496</v>
      </c>
      <c r="F69" s="1250"/>
      <c r="G69" s="458" t="s">
        <v>31</v>
      </c>
    </row>
    <row r="70" spans="1:8" s="425" customFormat="1" ht="20.100000000000001" customHeight="1">
      <c r="A70" s="434" t="s">
        <v>539</v>
      </c>
      <c r="B70" s="434"/>
      <c r="C70" s="434"/>
      <c r="D70" s="428"/>
      <c r="E70" s="430" t="s">
        <v>31</v>
      </c>
      <c r="F70" s="430" t="s">
        <v>31</v>
      </c>
      <c r="G70" s="1031" t="s">
        <v>31</v>
      </c>
    </row>
    <row r="71" spans="1:8" s="425" customFormat="1" ht="20.100000000000001" customHeight="1">
      <c r="A71" s="446" t="s">
        <v>540</v>
      </c>
      <c r="B71" s="446"/>
      <c r="C71" s="446"/>
      <c r="D71" s="422" t="s">
        <v>541</v>
      </c>
      <c r="E71" s="458" t="s">
        <v>261</v>
      </c>
      <c r="F71" s="458">
        <v>240000</v>
      </c>
      <c r="G71" s="458">
        <v>240000</v>
      </c>
    </row>
    <row r="72" spans="1:8" s="425" customFormat="1" ht="23.25" customHeight="1">
      <c r="A72" s="1240" t="s">
        <v>542</v>
      </c>
      <c r="B72" s="1240"/>
      <c r="C72" s="1240"/>
      <c r="D72" s="459"/>
      <c r="E72" s="459"/>
      <c r="F72" s="459"/>
      <c r="G72" s="459"/>
    </row>
    <row r="73" spans="1:8" s="425" customFormat="1" ht="20.100000000000001" customHeight="1">
      <c r="A73" s="446" t="s">
        <v>262</v>
      </c>
      <c r="B73" s="460"/>
      <c r="C73" s="460"/>
      <c r="D73" s="422"/>
      <c r="E73" s="422" t="s">
        <v>31</v>
      </c>
      <c r="F73" s="422" t="s">
        <v>31</v>
      </c>
      <c r="G73" s="461" t="s">
        <v>31</v>
      </c>
    </row>
    <row r="74" spans="1:8" s="425" customFormat="1" ht="20.100000000000001" customHeight="1">
      <c r="A74" s="434" t="s">
        <v>543</v>
      </c>
      <c r="B74" s="462"/>
      <c r="C74" s="462"/>
      <c r="D74" s="428"/>
      <c r="E74" s="1024" t="s">
        <v>31</v>
      </c>
      <c r="F74" s="1024" t="s">
        <v>261</v>
      </c>
      <c r="G74" s="1023" t="s">
        <v>261</v>
      </c>
    </row>
    <row r="75" spans="1:8" s="425" customFormat="1" ht="46.5" customHeight="1">
      <c r="A75" s="1199" t="s">
        <v>544</v>
      </c>
      <c r="B75" s="1199"/>
      <c r="C75" s="1238"/>
      <c r="D75" s="422"/>
      <c r="E75" s="1020" t="s">
        <v>261</v>
      </c>
      <c r="F75" s="1020" t="s">
        <v>31</v>
      </c>
      <c r="G75" s="1022" t="s">
        <v>31</v>
      </c>
    </row>
    <row r="76" spans="1:8" s="425" customFormat="1" ht="42" customHeight="1">
      <c r="A76" s="1213" t="s">
        <v>545</v>
      </c>
      <c r="B76" s="1213"/>
      <c r="C76" s="1239"/>
      <c r="D76" s="428"/>
      <c r="E76" s="1024" t="s">
        <v>31</v>
      </c>
      <c r="F76" s="1024" t="s">
        <v>31</v>
      </c>
      <c r="G76" s="1023" t="s">
        <v>31</v>
      </c>
    </row>
    <row r="77" spans="1:8" s="425" customFormat="1" ht="22.5" customHeight="1">
      <c r="A77" s="1199" t="s">
        <v>546</v>
      </c>
      <c r="B77" s="1199"/>
      <c r="C77" s="1238"/>
      <c r="D77" s="422" t="s">
        <v>547</v>
      </c>
      <c r="E77" s="444">
        <v>315000</v>
      </c>
      <c r="F77" s="422" t="s">
        <v>31</v>
      </c>
      <c r="G77" s="461" t="s">
        <v>31</v>
      </c>
      <c r="H77" s="424"/>
    </row>
    <row r="78" spans="1:8" s="425" customFormat="1" ht="22.5" customHeight="1">
      <c r="A78" s="1213" t="s">
        <v>548</v>
      </c>
      <c r="B78" s="1213"/>
      <c r="C78" s="1239"/>
      <c r="D78" s="428" t="s">
        <v>549</v>
      </c>
      <c r="E78" s="453">
        <v>365000</v>
      </c>
      <c r="F78" s="463">
        <v>50000</v>
      </c>
      <c r="G78" s="454">
        <v>50000</v>
      </c>
      <c r="H78" s="424"/>
    </row>
    <row r="79" spans="1:8" s="425" customFormat="1" ht="19.5" customHeight="1">
      <c r="A79" s="446" t="s">
        <v>550</v>
      </c>
      <c r="B79" s="446"/>
      <c r="C79" s="446"/>
      <c r="D79" s="422" t="s">
        <v>291</v>
      </c>
      <c r="E79" s="1016" t="s">
        <v>261</v>
      </c>
      <c r="F79" s="458" t="s">
        <v>261</v>
      </c>
      <c r="G79" s="458">
        <v>100000</v>
      </c>
      <c r="H79" s="424"/>
    </row>
    <row r="80" spans="1:8" s="425" customFormat="1" ht="20.100000000000001" customHeight="1">
      <c r="A80" s="434" t="s">
        <v>551</v>
      </c>
      <c r="B80" s="434"/>
      <c r="C80" s="434"/>
      <c r="D80" s="428" t="s">
        <v>552</v>
      </c>
      <c r="E80" s="455">
        <v>45000</v>
      </c>
      <c r="F80" s="456">
        <v>45000</v>
      </c>
      <c r="G80" s="457">
        <v>45000</v>
      </c>
    </row>
    <row r="81" spans="1:9" s="425" customFormat="1" ht="20.100000000000001" customHeight="1">
      <c r="A81" s="446" t="s">
        <v>553</v>
      </c>
      <c r="B81" s="446"/>
      <c r="C81" s="446"/>
      <c r="D81" s="422" t="s">
        <v>554</v>
      </c>
      <c r="E81" s="458">
        <v>110000</v>
      </c>
      <c r="F81" s="458" t="s">
        <v>261</v>
      </c>
      <c r="G81" s="1016" t="s">
        <v>261</v>
      </c>
    </row>
    <row r="82" spans="1:9" ht="22.5" customHeight="1">
      <c r="A82" s="1233" t="s">
        <v>557</v>
      </c>
      <c r="B82" s="1233"/>
      <c r="C82" s="1233"/>
      <c r="D82" s="459"/>
      <c r="E82" s="465"/>
      <c r="F82" s="465"/>
      <c r="G82" s="465"/>
      <c r="I82" s="412" t="s">
        <v>143</v>
      </c>
    </row>
    <row r="83" spans="1:9" ht="83.25" customHeight="1">
      <c r="A83" s="466" t="s">
        <v>1146</v>
      </c>
      <c r="B83" s="1235" t="s">
        <v>1395</v>
      </c>
      <c r="C83" s="1235"/>
      <c r="D83" s="468" t="s">
        <v>558</v>
      </c>
      <c r="E83" s="468" t="s">
        <v>261</v>
      </c>
      <c r="F83" s="883" t="s">
        <v>1354</v>
      </c>
      <c r="G83" s="883" t="s">
        <v>1355</v>
      </c>
    </row>
    <row r="84" spans="1:9" ht="83.25" customHeight="1">
      <c r="A84" s="1018" t="s">
        <v>1145</v>
      </c>
      <c r="B84" s="1236" t="s">
        <v>1396</v>
      </c>
      <c r="C84" s="1236"/>
      <c r="D84" s="1019" t="s">
        <v>559</v>
      </c>
      <c r="E84" s="1019" t="s">
        <v>261</v>
      </c>
      <c r="F84" s="882" t="s">
        <v>1207</v>
      </c>
      <c r="G84" s="882" t="s">
        <v>1208</v>
      </c>
    </row>
    <row r="85" spans="1:9" ht="40.5" customHeight="1">
      <c r="A85" s="470" t="s">
        <v>560</v>
      </c>
      <c r="B85" s="471" t="s">
        <v>561</v>
      </c>
      <c r="C85" s="471"/>
      <c r="D85" s="1029" t="s">
        <v>500</v>
      </c>
      <c r="E85" s="882" t="s">
        <v>1209</v>
      </c>
      <c r="F85" s="1027" t="s">
        <v>31</v>
      </c>
      <c r="G85" s="1029" t="s">
        <v>31</v>
      </c>
    </row>
    <row r="86" spans="1:9" ht="40.5" customHeight="1">
      <c r="A86" s="472" t="s">
        <v>562</v>
      </c>
      <c r="B86" s="1236" t="s">
        <v>563</v>
      </c>
      <c r="C86" s="1236"/>
      <c r="D86" s="1022" t="s">
        <v>40</v>
      </c>
      <c r="E86" s="1021" t="s">
        <v>261</v>
      </c>
      <c r="F86" s="473">
        <v>250000</v>
      </c>
      <c r="G86" s="1022" t="s">
        <v>31</v>
      </c>
    </row>
    <row r="87" spans="1:9" ht="65.25" customHeight="1">
      <c r="A87" s="470" t="s">
        <v>564</v>
      </c>
      <c r="B87" s="1237" t="s">
        <v>565</v>
      </c>
      <c r="C87" s="1237"/>
      <c r="D87" s="1029"/>
      <c r="E87" s="1028" t="s">
        <v>261</v>
      </c>
      <c r="F87" s="1027" t="s">
        <v>496</v>
      </c>
      <c r="G87" s="1026" t="s">
        <v>566</v>
      </c>
    </row>
    <row r="88" spans="1:9" ht="62.25" customHeight="1">
      <c r="A88" s="472" t="s">
        <v>567</v>
      </c>
      <c r="B88" s="1236" t="s">
        <v>568</v>
      </c>
      <c r="C88" s="1236"/>
      <c r="D88" s="1022" t="s">
        <v>569</v>
      </c>
      <c r="E88" s="1021">
        <v>75000</v>
      </c>
      <c r="F88" s="473" t="s">
        <v>570</v>
      </c>
      <c r="G88" s="1022" t="s">
        <v>31</v>
      </c>
    </row>
    <row r="89" spans="1:9" ht="45.75" customHeight="1">
      <c r="A89" s="470" t="s">
        <v>571</v>
      </c>
      <c r="B89" s="1237" t="s">
        <v>572</v>
      </c>
      <c r="C89" s="1237"/>
      <c r="D89" s="1029" t="s">
        <v>573</v>
      </c>
      <c r="E89" s="1027" t="s">
        <v>261</v>
      </c>
      <c r="F89" s="882" t="s">
        <v>1210</v>
      </c>
      <c r="G89" s="1029" t="s">
        <v>31</v>
      </c>
    </row>
    <row r="90" spans="1:9" ht="51.75" customHeight="1">
      <c r="A90" s="472" t="s">
        <v>574</v>
      </c>
      <c r="B90" s="1236" t="s">
        <v>575</v>
      </c>
      <c r="C90" s="1236"/>
      <c r="D90" s="1022" t="s">
        <v>576</v>
      </c>
      <c r="E90" s="1020" t="s">
        <v>261</v>
      </c>
      <c r="F90" s="1021">
        <v>195000</v>
      </c>
      <c r="G90" s="1022" t="s">
        <v>31</v>
      </c>
    </row>
    <row r="91" spans="1:9" ht="65.25" customHeight="1">
      <c r="A91" s="1230" t="s">
        <v>577</v>
      </c>
      <c r="B91" s="1231" t="s">
        <v>578</v>
      </c>
      <c r="C91" s="1231"/>
      <c r="D91" s="1232" t="s">
        <v>579</v>
      </c>
      <c r="E91" s="1224" t="s">
        <v>261</v>
      </c>
      <c r="F91" s="1216">
        <v>335000</v>
      </c>
      <c r="G91" s="474" t="s">
        <v>31</v>
      </c>
    </row>
    <row r="92" spans="1:9" ht="31.5" customHeight="1">
      <c r="A92" s="1230"/>
      <c r="B92" s="1234" t="s">
        <v>580</v>
      </c>
      <c r="C92" s="1234"/>
      <c r="D92" s="1232"/>
      <c r="E92" s="1224"/>
      <c r="F92" s="1216"/>
      <c r="G92" s="475">
        <v>140000</v>
      </c>
    </row>
    <row r="93" spans="1:9" ht="24.75" customHeight="1">
      <c r="A93" s="1233" t="s">
        <v>581</v>
      </c>
      <c r="B93" s="1233"/>
      <c r="C93" s="1233"/>
      <c r="D93" s="459"/>
      <c r="E93" s="465"/>
      <c r="F93" s="465"/>
      <c r="G93" s="465"/>
    </row>
    <row r="94" spans="1:9" ht="31.5" customHeight="1">
      <c r="A94" s="1229" t="s">
        <v>582</v>
      </c>
      <c r="B94" s="1229"/>
      <c r="C94" s="1229"/>
      <c r="D94" s="1029" t="s">
        <v>583</v>
      </c>
      <c r="E94" s="1027" t="s">
        <v>31</v>
      </c>
      <c r="F94" s="1025" t="s">
        <v>31</v>
      </c>
      <c r="G94" s="475" t="s">
        <v>261</v>
      </c>
    </row>
    <row r="95" spans="1:9" ht="44.25" customHeight="1">
      <c r="A95" s="1198" t="s">
        <v>584</v>
      </c>
      <c r="B95" s="1199" t="s">
        <v>585</v>
      </c>
      <c r="C95" s="1199"/>
      <c r="D95" s="1208" t="s">
        <v>586</v>
      </c>
      <c r="E95" s="1202">
        <v>160000</v>
      </c>
      <c r="F95" s="1202">
        <v>160000</v>
      </c>
      <c r="G95" s="1204" t="s">
        <v>261</v>
      </c>
    </row>
    <row r="96" spans="1:9" ht="66" customHeight="1">
      <c r="A96" s="1198"/>
      <c r="B96" s="1199"/>
      <c r="C96" s="1199"/>
      <c r="D96" s="1208"/>
      <c r="E96" s="1201"/>
      <c r="F96" s="1201"/>
      <c r="G96" s="1204"/>
    </row>
    <row r="97" spans="1:7" ht="53.25" customHeight="1">
      <c r="A97" s="1212" t="s">
        <v>587</v>
      </c>
      <c r="B97" s="1213" t="s">
        <v>588</v>
      </c>
      <c r="C97" s="1213"/>
      <c r="D97" s="1222" t="s">
        <v>589</v>
      </c>
      <c r="E97" s="1224" t="s">
        <v>261</v>
      </c>
      <c r="F97" s="1226">
        <v>700000</v>
      </c>
      <c r="G97" s="1227">
        <v>540000</v>
      </c>
    </row>
    <row r="98" spans="1:7" ht="58.5" customHeight="1">
      <c r="A98" s="1220"/>
      <c r="B98" s="1221"/>
      <c r="C98" s="1221"/>
      <c r="D98" s="1223"/>
      <c r="E98" s="1225"/>
      <c r="F98" s="1225"/>
      <c r="G98" s="1228"/>
    </row>
    <row r="99" spans="1:7" ht="27.75" customHeight="1">
      <c r="A99" s="1198" t="s">
        <v>590</v>
      </c>
      <c r="B99" s="1199" t="s">
        <v>591</v>
      </c>
      <c r="C99" s="1199"/>
      <c r="D99" s="1208" t="s">
        <v>592</v>
      </c>
      <c r="E99" s="1202">
        <v>160000</v>
      </c>
      <c r="F99" s="1202">
        <v>160000</v>
      </c>
      <c r="G99" s="1204">
        <v>0</v>
      </c>
    </row>
    <row r="100" spans="1:7" ht="45" customHeight="1">
      <c r="A100" s="1198"/>
      <c r="B100" s="1199"/>
      <c r="C100" s="1199"/>
      <c r="D100" s="1208"/>
      <c r="E100" s="1201"/>
      <c r="F100" s="1201"/>
      <c r="G100" s="1204"/>
    </row>
    <row r="101" spans="1:7" ht="47.25" customHeight="1">
      <c r="A101" s="1212" t="s">
        <v>593</v>
      </c>
      <c r="B101" s="1213" t="s">
        <v>594</v>
      </c>
      <c r="C101" s="1213"/>
      <c r="D101" s="1219" t="s">
        <v>595</v>
      </c>
      <c r="E101" s="1214" t="s">
        <v>261</v>
      </c>
      <c r="F101" s="1216">
        <v>700000</v>
      </c>
      <c r="G101" s="1217">
        <v>540000</v>
      </c>
    </row>
    <row r="102" spans="1:7" ht="45.75" customHeight="1">
      <c r="A102" s="1212"/>
      <c r="B102" s="1213"/>
      <c r="C102" s="1213"/>
      <c r="D102" s="1219"/>
      <c r="E102" s="1214"/>
      <c r="F102" s="1215"/>
      <c r="G102" s="1218"/>
    </row>
    <row r="103" spans="1:7" ht="65.25" customHeight="1">
      <c r="A103" s="1198" t="s">
        <v>596</v>
      </c>
      <c r="B103" s="1199" t="s">
        <v>597</v>
      </c>
      <c r="C103" s="1199"/>
      <c r="D103" s="1208" t="s">
        <v>598</v>
      </c>
      <c r="E103" s="1201" t="s">
        <v>261</v>
      </c>
      <c r="F103" s="1202" t="s">
        <v>261</v>
      </c>
      <c r="G103" s="1203">
        <v>720000</v>
      </c>
    </row>
    <row r="104" spans="1:7" ht="45.75" customHeight="1">
      <c r="A104" s="1206"/>
      <c r="B104" s="1207"/>
      <c r="C104" s="1207"/>
      <c r="D104" s="1209"/>
      <c r="E104" s="1210"/>
      <c r="F104" s="1210"/>
      <c r="G104" s="1211"/>
    </row>
    <row r="105" spans="1:7" ht="41.25" customHeight="1">
      <c r="A105" s="1212" t="s">
        <v>599</v>
      </c>
      <c r="B105" s="1213" t="s">
        <v>600</v>
      </c>
      <c r="C105" s="1213"/>
      <c r="D105" s="1214" t="s">
        <v>601</v>
      </c>
      <c r="E105" s="1215" t="s">
        <v>261</v>
      </c>
      <c r="F105" s="1216">
        <v>280000</v>
      </c>
      <c r="G105" s="1205" t="s">
        <v>31</v>
      </c>
    </row>
    <row r="106" spans="1:7" ht="51.75" customHeight="1">
      <c r="A106" s="1212"/>
      <c r="B106" s="1213"/>
      <c r="C106" s="1213"/>
      <c r="D106" s="1214"/>
      <c r="E106" s="1215"/>
      <c r="F106" s="1215"/>
      <c r="G106" s="1205"/>
    </row>
    <row r="107" spans="1:7" ht="20.25" customHeight="1">
      <c r="A107" s="1198" t="s">
        <v>602</v>
      </c>
      <c r="B107" s="1199" t="s">
        <v>603</v>
      </c>
      <c r="C107" s="1199"/>
      <c r="D107" s="1200" t="s">
        <v>604</v>
      </c>
      <c r="E107" s="1201" t="s">
        <v>261</v>
      </c>
      <c r="F107" s="1202" t="s">
        <v>261</v>
      </c>
      <c r="G107" s="1203">
        <v>540000</v>
      </c>
    </row>
    <row r="108" spans="1:7" ht="90" customHeight="1">
      <c r="A108" s="1198"/>
      <c r="B108" s="1199"/>
      <c r="C108" s="1199"/>
      <c r="D108" s="1200"/>
      <c r="E108" s="1201"/>
      <c r="F108" s="1201"/>
      <c r="G108" s="1204"/>
    </row>
    <row r="109" spans="1:7" ht="15.75" customHeight="1">
      <c r="A109" s="380"/>
      <c r="B109" s="380"/>
      <c r="C109" s="380"/>
      <c r="D109" s="384"/>
      <c r="E109" s="380"/>
      <c r="F109" s="380"/>
      <c r="G109" s="380"/>
    </row>
    <row r="110" spans="1:7" ht="21.75" customHeight="1">
      <c r="A110" s="654"/>
      <c r="B110" s="1197"/>
      <c r="C110" s="1197"/>
      <c r="D110" s="653"/>
      <c r="E110" s="380"/>
      <c r="F110" s="380"/>
      <c r="G110" s="380"/>
    </row>
    <row r="111" spans="1:7" ht="15.75" customHeight="1">
      <c r="A111" s="476"/>
      <c r="B111" s="380"/>
      <c r="C111" s="380"/>
      <c r="D111" s="384"/>
      <c r="E111" s="380"/>
      <c r="F111" s="380"/>
      <c r="G111" s="380"/>
    </row>
    <row r="112" spans="1:7" ht="15.75" customHeight="1">
      <c r="A112" s="380"/>
      <c r="B112" s="380"/>
      <c r="C112" s="380"/>
      <c r="D112" s="384"/>
      <c r="E112" s="380"/>
      <c r="F112" s="380"/>
      <c r="G112" s="380"/>
    </row>
    <row r="113" spans="1:9" ht="20.25" customHeight="1">
      <c r="A113" s="380" t="s">
        <v>299</v>
      </c>
      <c r="B113" s="380"/>
      <c r="C113" s="380"/>
      <c r="D113" s="384"/>
      <c r="E113" s="380"/>
      <c r="F113" s="380"/>
      <c r="G113" s="380"/>
    </row>
    <row r="114" spans="1:9" ht="17.25" customHeight="1">
      <c r="A114" s="380" t="s">
        <v>1182</v>
      </c>
      <c r="B114" s="380"/>
      <c r="C114" s="380"/>
      <c r="D114" s="384"/>
      <c r="E114" s="380"/>
      <c r="F114" s="380"/>
      <c r="G114" s="380"/>
    </row>
    <row r="115" spans="1:9" ht="25.5" customHeight="1">
      <c r="A115" s="894" t="s">
        <v>1353</v>
      </c>
      <c r="B115" s="380"/>
      <c r="C115" s="380"/>
      <c r="D115" s="384"/>
      <c r="E115" s="380"/>
      <c r="F115" s="380"/>
      <c r="G115" s="380"/>
    </row>
    <row r="116" spans="1:9" ht="24.75" customHeight="1">
      <c r="A116" s="1155" t="str">
        <f>CITROEN!A167</f>
        <v>A feltüntetett árak tartalmazzák a 27%-os ÁFA-t és a regisztrációs adót. Az árak és a kedvezmények 2017. október 3-tól visszavonásig érvényesek. A C Automobil Import Kft. minden változtatás jogát fenntartja.</v>
      </c>
      <c r="B116" s="1155"/>
      <c r="C116" s="1155"/>
      <c r="D116" s="1155"/>
      <c r="E116" s="1155"/>
      <c r="F116" s="1155"/>
      <c r="G116" s="1155"/>
      <c r="H116" s="410"/>
    </row>
    <row r="117" spans="1:9" ht="15" customHeight="1">
      <c r="A117" s="1155"/>
      <c r="B117" s="1155"/>
      <c r="C117" s="1155"/>
      <c r="D117" s="1155"/>
      <c r="E117" s="1155"/>
      <c r="F117" s="1155"/>
      <c r="G117" s="1155"/>
      <c r="H117" s="410"/>
      <c r="I117" s="412" t="s">
        <v>143</v>
      </c>
    </row>
    <row r="118" spans="1:9" ht="21.75" customHeight="1">
      <c r="A118" s="476"/>
      <c r="B118" s="380"/>
      <c r="C118" s="380"/>
      <c r="D118" s="384"/>
      <c r="E118" s="380"/>
      <c r="F118" s="380"/>
      <c r="G118" s="380"/>
    </row>
    <row r="119" spans="1:9">
      <c r="A119" s="380"/>
      <c r="B119" s="380"/>
      <c r="C119" s="380"/>
      <c r="D119" s="384"/>
      <c r="E119" s="380"/>
      <c r="F119" s="380"/>
      <c r="G119" s="380"/>
    </row>
    <row r="120" spans="1:9">
      <c r="A120" s="380"/>
      <c r="B120" s="380"/>
      <c r="C120" s="380"/>
      <c r="D120" s="384" t="s">
        <v>143</v>
      </c>
      <c r="E120" s="380"/>
      <c r="F120" s="380"/>
      <c r="G120" s="380"/>
    </row>
    <row r="121" spans="1:9">
      <c r="A121" s="380"/>
      <c r="B121" s="380"/>
      <c r="C121" s="380"/>
      <c r="D121" s="384"/>
      <c r="E121" s="380"/>
      <c r="F121" s="380"/>
      <c r="G121" s="380"/>
    </row>
    <row r="122" spans="1:9">
      <c r="A122" s="380"/>
      <c r="B122" s="380"/>
      <c r="C122" s="380"/>
      <c r="D122" s="384"/>
      <c r="E122" s="380"/>
      <c r="F122" s="380"/>
      <c r="G122" s="380"/>
    </row>
  </sheetData>
  <mergeCells count="76">
    <mergeCell ref="A72:C72"/>
    <mergeCell ref="E3:G3"/>
    <mergeCell ref="A20:C20"/>
    <mergeCell ref="E37:F37"/>
    <mergeCell ref="A42:C42"/>
    <mergeCell ref="A43:C43"/>
    <mergeCell ref="E60:G60"/>
    <mergeCell ref="D67:D68"/>
    <mergeCell ref="E67:E68"/>
    <mergeCell ref="F67:F68"/>
    <mergeCell ref="G67:G68"/>
    <mergeCell ref="E69:F69"/>
    <mergeCell ref="A75:C75"/>
    <mergeCell ref="A76:C76"/>
    <mergeCell ref="A77:C77"/>
    <mergeCell ref="A78:C78"/>
    <mergeCell ref="A82:C82"/>
    <mergeCell ref="F91:F92"/>
    <mergeCell ref="B92:C92"/>
    <mergeCell ref="B83:C83"/>
    <mergeCell ref="B84:C84"/>
    <mergeCell ref="B86:C86"/>
    <mergeCell ref="B87:C87"/>
    <mergeCell ref="B88:C88"/>
    <mergeCell ref="B89:C89"/>
    <mergeCell ref="B90:C90"/>
    <mergeCell ref="A91:A92"/>
    <mergeCell ref="B91:C91"/>
    <mergeCell ref="D91:D92"/>
    <mergeCell ref="E91:E92"/>
    <mergeCell ref="A93:C93"/>
    <mergeCell ref="A94:C94"/>
    <mergeCell ref="A95:A96"/>
    <mergeCell ref="B95:C96"/>
    <mergeCell ref="D95:D96"/>
    <mergeCell ref="F95:F96"/>
    <mergeCell ref="G95:G96"/>
    <mergeCell ref="A97:A98"/>
    <mergeCell ref="B97:C98"/>
    <mergeCell ref="D97:D98"/>
    <mergeCell ref="E97:E98"/>
    <mergeCell ref="F97:F98"/>
    <mergeCell ref="G97:G98"/>
    <mergeCell ref="E95:E96"/>
    <mergeCell ref="G101:G102"/>
    <mergeCell ref="A99:A100"/>
    <mergeCell ref="B99:C100"/>
    <mergeCell ref="D99:D100"/>
    <mergeCell ref="E99:E100"/>
    <mergeCell ref="F99:F100"/>
    <mergeCell ref="G99:G100"/>
    <mergeCell ref="A101:A102"/>
    <mergeCell ref="B101:C102"/>
    <mergeCell ref="D101:D102"/>
    <mergeCell ref="E101:E102"/>
    <mergeCell ref="F101:F102"/>
    <mergeCell ref="G105:G106"/>
    <mergeCell ref="A103:A104"/>
    <mergeCell ref="B103:C104"/>
    <mergeCell ref="D103:D104"/>
    <mergeCell ref="E103:E104"/>
    <mergeCell ref="F103:F104"/>
    <mergeCell ref="G103:G104"/>
    <mergeCell ref="A105:A106"/>
    <mergeCell ref="B105:C106"/>
    <mergeCell ref="D105:D106"/>
    <mergeCell ref="E105:E106"/>
    <mergeCell ref="F105:F106"/>
    <mergeCell ref="B110:C110"/>
    <mergeCell ref="A116:G117"/>
    <mergeCell ref="A107:A108"/>
    <mergeCell ref="B107:C108"/>
    <mergeCell ref="D107:D108"/>
    <mergeCell ref="E107:E108"/>
    <mergeCell ref="F107:F108"/>
    <mergeCell ref="G107:G108"/>
  </mergeCells>
  <printOptions horizontalCentered="1"/>
  <pageMargins left="0" right="0" top="0.47244094488188981" bottom="0.15748031496062992" header="0.31496062992125984" footer="0.31496062992125984"/>
  <pageSetup paperSize="9" scale="52" fitToHeight="3" orientation="portrait" r:id="rId1"/>
  <headerFooter>
    <oddFooter xml:space="preserve">&amp;C </oddFooter>
  </headerFooter>
  <rowBreaks count="2" manualBreakCount="2">
    <brk id="66" max="6" man="1"/>
    <brk id="96" max="6"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68"/>
  <sheetViews>
    <sheetView view="pageBreakPreview" zoomScale="70" zoomScaleNormal="85" zoomScaleSheetLayoutView="70" workbookViewId="0">
      <selection activeCell="I64" sqref="I64"/>
    </sheetView>
  </sheetViews>
  <sheetFormatPr defaultRowHeight="18"/>
  <cols>
    <col min="1" max="1" width="33.140625" style="381" customWidth="1"/>
    <col min="2" max="2" width="22.42578125" style="381" customWidth="1"/>
    <col min="3" max="3" width="20.5703125" style="381" customWidth="1"/>
    <col min="4" max="4" width="17.7109375" style="381" customWidth="1"/>
    <col min="5" max="5" width="23.42578125" style="381" customWidth="1"/>
    <col min="6" max="6" width="29" style="381" customWidth="1"/>
    <col min="7" max="7" width="19.42578125" style="411" customWidth="1"/>
    <col min="8" max="8" width="17.140625" style="381" customWidth="1"/>
    <col min="9" max="9" width="20.28515625" style="381" customWidth="1"/>
    <col min="10" max="10" width="19.140625" style="381" customWidth="1"/>
    <col min="11" max="11" width="11.85546875" style="381" bestFit="1" customWidth="1"/>
    <col min="12" max="256" width="9.140625" style="381"/>
    <col min="257" max="257" width="33.140625" style="381" customWidth="1"/>
    <col min="258" max="258" width="22.42578125" style="381" customWidth="1"/>
    <col min="259" max="259" width="20.5703125" style="381" customWidth="1"/>
    <col min="260" max="260" width="17.7109375" style="381" customWidth="1"/>
    <col min="261" max="261" width="23.42578125" style="381" customWidth="1"/>
    <col min="262" max="262" width="29" style="381" customWidth="1"/>
    <col min="263" max="263" width="19.42578125" style="381" customWidth="1"/>
    <col min="264" max="264" width="17.140625" style="381" customWidth="1"/>
    <col min="265" max="265" width="20.28515625" style="381" customWidth="1"/>
    <col min="266" max="266" width="19.140625" style="381" customWidth="1"/>
    <col min="267" max="267" width="11.85546875" style="381" bestFit="1" customWidth="1"/>
    <col min="268" max="512" width="9.140625" style="381"/>
    <col min="513" max="513" width="33.140625" style="381" customWidth="1"/>
    <col min="514" max="514" width="22.42578125" style="381" customWidth="1"/>
    <col min="515" max="515" width="20.5703125" style="381" customWidth="1"/>
    <col min="516" max="516" width="17.7109375" style="381" customWidth="1"/>
    <col min="517" max="517" width="23.42578125" style="381" customWidth="1"/>
    <col min="518" max="518" width="29" style="381" customWidth="1"/>
    <col min="519" max="519" width="19.42578125" style="381" customWidth="1"/>
    <col min="520" max="520" width="17.140625" style="381" customWidth="1"/>
    <col min="521" max="521" width="20.28515625" style="381" customWidth="1"/>
    <col min="522" max="522" width="19.140625" style="381" customWidth="1"/>
    <col min="523" max="523" width="11.85546875" style="381" bestFit="1" customWidth="1"/>
    <col min="524" max="768" width="9.140625" style="381"/>
    <col min="769" max="769" width="33.140625" style="381" customWidth="1"/>
    <col min="770" max="770" width="22.42578125" style="381" customWidth="1"/>
    <col min="771" max="771" width="20.5703125" style="381" customWidth="1"/>
    <col min="772" max="772" width="17.7109375" style="381" customWidth="1"/>
    <col min="773" max="773" width="23.42578125" style="381" customWidth="1"/>
    <col min="774" max="774" width="29" style="381" customWidth="1"/>
    <col min="775" max="775" width="19.42578125" style="381" customWidth="1"/>
    <col min="776" max="776" width="17.140625" style="381" customWidth="1"/>
    <col min="777" max="777" width="20.28515625" style="381" customWidth="1"/>
    <col min="778" max="778" width="19.140625" style="381" customWidth="1"/>
    <col min="779" max="779" width="11.85546875" style="381" bestFit="1" customWidth="1"/>
    <col min="780" max="1024" width="9.140625" style="381"/>
    <col min="1025" max="1025" width="33.140625" style="381" customWidth="1"/>
    <col min="1026" max="1026" width="22.42578125" style="381" customWidth="1"/>
    <col min="1027" max="1027" width="20.5703125" style="381" customWidth="1"/>
    <col min="1028" max="1028" width="17.7109375" style="381" customWidth="1"/>
    <col min="1029" max="1029" width="23.42578125" style="381" customWidth="1"/>
    <col min="1030" max="1030" width="29" style="381" customWidth="1"/>
    <col min="1031" max="1031" width="19.42578125" style="381" customWidth="1"/>
    <col min="1032" max="1032" width="17.140625" style="381" customWidth="1"/>
    <col min="1033" max="1033" width="20.28515625" style="381" customWidth="1"/>
    <col min="1034" max="1034" width="19.140625" style="381" customWidth="1"/>
    <col min="1035" max="1035" width="11.85546875" style="381" bestFit="1" customWidth="1"/>
    <col min="1036" max="1280" width="9.140625" style="381"/>
    <col min="1281" max="1281" width="33.140625" style="381" customWidth="1"/>
    <col min="1282" max="1282" width="22.42578125" style="381" customWidth="1"/>
    <col min="1283" max="1283" width="20.5703125" style="381" customWidth="1"/>
    <col min="1284" max="1284" width="17.7109375" style="381" customWidth="1"/>
    <col min="1285" max="1285" width="23.42578125" style="381" customWidth="1"/>
    <col min="1286" max="1286" width="29" style="381" customWidth="1"/>
    <col min="1287" max="1287" width="19.42578125" style="381" customWidth="1"/>
    <col min="1288" max="1288" width="17.140625" style="381" customWidth="1"/>
    <col min="1289" max="1289" width="20.28515625" style="381" customWidth="1"/>
    <col min="1290" max="1290" width="19.140625" style="381" customWidth="1"/>
    <col min="1291" max="1291" width="11.85546875" style="381" bestFit="1" customWidth="1"/>
    <col min="1292" max="1536" width="9.140625" style="381"/>
    <col min="1537" max="1537" width="33.140625" style="381" customWidth="1"/>
    <col min="1538" max="1538" width="22.42578125" style="381" customWidth="1"/>
    <col min="1539" max="1539" width="20.5703125" style="381" customWidth="1"/>
    <col min="1540" max="1540" width="17.7109375" style="381" customWidth="1"/>
    <col min="1541" max="1541" width="23.42578125" style="381" customWidth="1"/>
    <col min="1542" max="1542" width="29" style="381" customWidth="1"/>
    <col min="1543" max="1543" width="19.42578125" style="381" customWidth="1"/>
    <col min="1544" max="1544" width="17.140625" style="381" customWidth="1"/>
    <col min="1545" max="1545" width="20.28515625" style="381" customWidth="1"/>
    <col min="1546" max="1546" width="19.140625" style="381" customWidth="1"/>
    <col min="1547" max="1547" width="11.85546875" style="381" bestFit="1" customWidth="1"/>
    <col min="1548" max="1792" width="9.140625" style="381"/>
    <col min="1793" max="1793" width="33.140625" style="381" customWidth="1"/>
    <col min="1794" max="1794" width="22.42578125" style="381" customWidth="1"/>
    <col min="1795" max="1795" width="20.5703125" style="381" customWidth="1"/>
    <col min="1796" max="1796" width="17.7109375" style="381" customWidth="1"/>
    <col min="1797" max="1797" width="23.42578125" style="381" customWidth="1"/>
    <col min="1798" max="1798" width="29" style="381" customWidth="1"/>
    <col min="1799" max="1799" width="19.42578125" style="381" customWidth="1"/>
    <col min="1800" max="1800" width="17.140625" style="381" customWidth="1"/>
    <col min="1801" max="1801" width="20.28515625" style="381" customWidth="1"/>
    <col min="1802" max="1802" width="19.140625" style="381" customWidth="1"/>
    <col min="1803" max="1803" width="11.85546875" style="381" bestFit="1" customWidth="1"/>
    <col min="1804" max="2048" width="9.140625" style="381"/>
    <col min="2049" max="2049" width="33.140625" style="381" customWidth="1"/>
    <col min="2050" max="2050" width="22.42578125" style="381" customWidth="1"/>
    <col min="2051" max="2051" width="20.5703125" style="381" customWidth="1"/>
    <col min="2052" max="2052" width="17.7109375" style="381" customWidth="1"/>
    <col min="2053" max="2053" width="23.42578125" style="381" customWidth="1"/>
    <col min="2054" max="2054" width="29" style="381" customWidth="1"/>
    <col min="2055" max="2055" width="19.42578125" style="381" customWidth="1"/>
    <col min="2056" max="2056" width="17.140625" style="381" customWidth="1"/>
    <col min="2057" max="2057" width="20.28515625" style="381" customWidth="1"/>
    <col min="2058" max="2058" width="19.140625" style="381" customWidth="1"/>
    <col min="2059" max="2059" width="11.85546875" style="381" bestFit="1" customWidth="1"/>
    <col min="2060" max="2304" width="9.140625" style="381"/>
    <col min="2305" max="2305" width="33.140625" style="381" customWidth="1"/>
    <col min="2306" max="2306" width="22.42578125" style="381" customWidth="1"/>
    <col min="2307" max="2307" width="20.5703125" style="381" customWidth="1"/>
    <col min="2308" max="2308" width="17.7109375" style="381" customWidth="1"/>
    <col min="2309" max="2309" width="23.42578125" style="381" customWidth="1"/>
    <col min="2310" max="2310" width="29" style="381" customWidth="1"/>
    <col min="2311" max="2311" width="19.42578125" style="381" customWidth="1"/>
    <col min="2312" max="2312" width="17.140625" style="381" customWidth="1"/>
    <col min="2313" max="2313" width="20.28515625" style="381" customWidth="1"/>
    <col min="2314" max="2314" width="19.140625" style="381" customWidth="1"/>
    <col min="2315" max="2315" width="11.85546875" style="381" bestFit="1" customWidth="1"/>
    <col min="2316" max="2560" width="9.140625" style="381"/>
    <col min="2561" max="2561" width="33.140625" style="381" customWidth="1"/>
    <col min="2562" max="2562" width="22.42578125" style="381" customWidth="1"/>
    <col min="2563" max="2563" width="20.5703125" style="381" customWidth="1"/>
    <col min="2564" max="2564" width="17.7109375" style="381" customWidth="1"/>
    <col min="2565" max="2565" width="23.42578125" style="381" customWidth="1"/>
    <col min="2566" max="2566" width="29" style="381" customWidth="1"/>
    <col min="2567" max="2567" width="19.42578125" style="381" customWidth="1"/>
    <col min="2568" max="2568" width="17.140625" style="381" customWidth="1"/>
    <col min="2569" max="2569" width="20.28515625" style="381" customWidth="1"/>
    <col min="2570" max="2570" width="19.140625" style="381" customWidth="1"/>
    <col min="2571" max="2571" width="11.85546875" style="381" bestFit="1" customWidth="1"/>
    <col min="2572" max="2816" width="9.140625" style="381"/>
    <col min="2817" max="2817" width="33.140625" style="381" customWidth="1"/>
    <col min="2818" max="2818" width="22.42578125" style="381" customWidth="1"/>
    <col min="2819" max="2819" width="20.5703125" style="381" customWidth="1"/>
    <col min="2820" max="2820" width="17.7109375" style="381" customWidth="1"/>
    <col min="2821" max="2821" width="23.42578125" style="381" customWidth="1"/>
    <col min="2822" max="2822" width="29" style="381" customWidth="1"/>
    <col min="2823" max="2823" width="19.42578125" style="381" customWidth="1"/>
    <col min="2824" max="2824" width="17.140625" style="381" customWidth="1"/>
    <col min="2825" max="2825" width="20.28515625" style="381" customWidth="1"/>
    <col min="2826" max="2826" width="19.140625" style="381" customWidth="1"/>
    <col min="2827" max="2827" width="11.85546875" style="381" bestFit="1" customWidth="1"/>
    <col min="2828" max="3072" width="9.140625" style="381"/>
    <col min="3073" max="3073" width="33.140625" style="381" customWidth="1"/>
    <col min="3074" max="3074" width="22.42578125" style="381" customWidth="1"/>
    <col min="3075" max="3075" width="20.5703125" style="381" customWidth="1"/>
    <col min="3076" max="3076" width="17.7109375" style="381" customWidth="1"/>
    <col min="3077" max="3077" width="23.42578125" style="381" customWidth="1"/>
    <col min="3078" max="3078" width="29" style="381" customWidth="1"/>
    <col min="3079" max="3079" width="19.42578125" style="381" customWidth="1"/>
    <col min="3080" max="3080" width="17.140625" style="381" customWidth="1"/>
    <col min="3081" max="3081" width="20.28515625" style="381" customWidth="1"/>
    <col min="3082" max="3082" width="19.140625" style="381" customWidth="1"/>
    <col min="3083" max="3083" width="11.85546875" style="381" bestFit="1" customWidth="1"/>
    <col min="3084" max="3328" width="9.140625" style="381"/>
    <col min="3329" max="3329" width="33.140625" style="381" customWidth="1"/>
    <col min="3330" max="3330" width="22.42578125" style="381" customWidth="1"/>
    <col min="3331" max="3331" width="20.5703125" style="381" customWidth="1"/>
    <col min="3332" max="3332" width="17.7109375" style="381" customWidth="1"/>
    <col min="3333" max="3333" width="23.42578125" style="381" customWidth="1"/>
    <col min="3334" max="3334" width="29" style="381" customWidth="1"/>
    <col min="3335" max="3335" width="19.42578125" style="381" customWidth="1"/>
    <col min="3336" max="3336" width="17.140625" style="381" customWidth="1"/>
    <col min="3337" max="3337" width="20.28515625" style="381" customWidth="1"/>
    <col min="3338" max="3338" width="19.140625" style="381" customWidth="1"/>
    <col min="3339" max="3339" width="11.85546875" style="381" bestFit="1" customWidth="1"/>
    <col min="3340" max="3584" width="9.140625" style="381"/>
    <col min="3585" max="3585" width="33.140625" style="381" customWidth="1"/>
    <col min="3586" max="3586" width="22.42578125" style="381" customWidth="1"/>
    <col min="3587" max="3587" width="20.5703125" style="381" customWidth="1"/>
    <col min="3588" max="3588" width="17.7109375" style="381" customWidth="1"/>
    <col min="3589" max="3589" width="23.42578125" style="381" customWidth="1"/>
    <col min="3590" max="3590" width="29" style="381" customWidth="1"/>
    <col min="3591" max="3591" width="19.42578125" style="381" customWidth="1"/>
    <col min="3592" max="3592" width="17.140625" style="381" customWidth="1"/>
    <col min="3593" max="3593" width="20.28515625" style="381" customWidth="1"/>
    <col min="3594" max="3594" width="19.140625" style="381" customWidth="1"/>
    <col min="3595" max="3595" width="11.85546875" style="381" bestFit="1" customWidth="1"/>
    <col min="3596" max="3840" width="9.140625" style="381"/>
    <col min="3841" max="3841" width="33.140625" style="381" customWidth="1"/>
    <col min="3842" max="3842" width="22.42578125" style="381" customWidth="1"/>
    <col min="3843" max="3843" width="20.5703125" style="381" customWidth="1"/>
    <col min="3844" max="3844" width="17.7109375" style="381" customWidth="1"/>
    <col min="3845" max="3845" width="23.42578125" style="381" customWidth="1"/>
    <col min="3846" max="3846" width="29" style="381" customWidth="1"/>
    <col min="3847" max="3847" width="19.42578125" style="381" customWidth="1"/>
    <col min="3848" max="3848" width="17.140625" style="381" customWidth="1"/>
    <col min="3849" max="3849" width="20.28515625" style="381" customWidth="1"/>
    <col min="3850" max="3850" width="19.140625" style="381" customWidth="1"/>
    <col min="3851" max="3851" width="11.85546875" style="381" bestFit="1" customWidth="1"/>
    <col min="3852" max="4096" width="9.140625" style="381"/>
    <col min="4097" max="4097" width="33.140625" style="381" customWidth="1"/>
    <col min="4098" max="4098" width="22.42578125" style="381" customWidth="1"/>
    <col min="4099" max="4099" width="20.5703125" style="381" customWidth="1"/>
    <col min="4100" max="4100" width="17.7109375" style="381" customWidth="1"/>
    <col min="4101" max="4101" width="23.42578125" style="381" customWidth="1"/>
    <col min="4102" max="4102" width="29" style="381" customWidth="1"/>
    <col min="4103" max="4103" width="19.42578125" style="381" customWidth="1"/>
    <col min="4104" max="4104" width="17.140625" style="381" customWidth="1"/>
    <col min="4105" max="4105" width="20.28515625" style="381" customWidth="1"/>
    <col min="4106" max="4106" width="19.140625" style="381" customWidth="1"/>
    <col min="4107" max="4107" width="11.85546875" style="381" bestFit="1" customWidth="1"/>
    <col min="4108" max="4352" width="9.140625" style="381"/>
    <col min="4353" max="4353" width="33.140625" style="381" customWidth="1"/>
    <col min="4354" max="4354" width="22.42578125" style="381" customWidth="1"/>
    <col min="4355" max="4355" width="20.5703125" style="381" customWidth="1"/>
    <col min="4356" max="4356" width="17.7109375" style="381" customWidth="1"/>
    <col min="4357" max="4357" width="23.42578125" style="381" customWidth="1"/>
    <col min="4358" max="4358" width="29" style="381" customWidth="1"/>
    <col min="4359" max="4359" width="19.42578125" style="381" customWidth="1"/>
    <col min="4360" max="4360" width="17.140625" style="381" customWidth="1"/>
    <col min="4361" max="4361" width="20.28515625" style="381" customWidth="1"/>
    <col min="4362" max="4362" width="19.140625" style="381" customWidth="1"/>
    <col min="4363" max="4363" width="11.85546875" style="381" bestFit="1" customWidth="1"/>
    <col min="4364" max="4608" width="9.140625" style="381"/>
    <col min="4609" max="4609" width="33.140625" style="381" customWidth="1"/>
    <col min="4610" max="4610" width="22.42578125" style="381" customWidth="1"/>
    <col min="4611" max="4611" width="20.5703125" style="381" customWidth="1"/>
    <col min="4612" max="4612" width="17.7109375" style="381" customWidth="1"/>
    <col min="4613" max="4613" width="23.42578125" style="381" customWidth="1"/>
    <col min="4614" max="4614" width="29" style="381" customWidth="1"/>
    <col min="4615" max="4615" width="19.42578125" style="381" customWidth="1"/>
    <col min="4616" max="4616" width="17.140625" style="381" customWidth="1"/>
    <col min="4617" max="4617" width="20.28515625" style="381" customWidth="1"/>
    <col min="4618" max="4618" width="19.140625" style="381" customWidth="1"/>
    <col min="4619" max="4619" width="11.85546875" style="381" bestFit="1" customWidth="1"/>
    <col min="4620" max="4864" width="9.140625" style="381"/>
    <col min="4865" max="4865" width="33.140625" style="381" customWidth="1"/>
    <col min="4866" max="4866" width="22.42578125" style="381" customWidth="1"/>
    <col min="4867" max="4867" width="20.5703125" style="381" customWidth="1"/>
    <col min="4868" max="4868" width="17.7109375" style="381" customWidth="1"/>
    <col min="4869" max="4869" width="23.42578125" style="381" customWidth="1"/>
    <col min="4870" max="4870" width="29" style="381" customWidth="1"/>
    <col min="4871" max="4871" width="19.42578125" style="381" customWidth="1"/>
    <col min="4872" max="4872" width="17.140625" style="381" customWidth="1"/>
    <col min="4873" max="4873" width="20.28515625" style="381" customWidth="1"/>
    <col min="4874" max="4874" width="19.140625" style="381" customWidth="1"/>
    <col min="4875" max="4875" width="11.85546875" style="381" bestFit="1" customWidth="1"/>
    <col min="4876" max="5120" width="9.140625" style="381"/>
    <col min="5121" max="5121" width="33.140625" style="381" customWidth="1"/>
    <col min="5122" max="5122" width="22.42578125" style="381" customWidth="1"/>
    <col min="5123" max="5123" width="20.5703125" style="381" customWidth="1"/>
    <col min="5124" max="5124" width="17.7109375" style="381" customWidth="1"/>
    <col min="5125" max="5125" width="23.42578125" style="381" customWidth="1"/>
    <col min="5126" max="5126" width="29" style="381" customWidth="1"/>
    <col min="5127" max="5127" width="19.42578125" style="381" customWidth="1"/>
    <col min="5128" max="5128" width="17.140625" style="381" customWidth="1"/>
    <col min="5129" max="5129" width="20.28515625" style="381" customWidth="1"/>
    <col min="5130" max="5130" width="19.140625" style="381" customWidth="1"/>
    <col min="5131" max="5131" width="11.85546875" style="381" bestFit="1" customWidth="1"/>
    <col min="5132" max="5376" width="9.140625" style="381"/>
    <col min="5377" max="5377" width="33.140625" style="381" customWidth="1"/>
    <col min="5378" max="5378" width="22.42578125" style="381" customWidth="1"/>
    <col min="5379" max="5379" width="20.5703125" style="381" customWidth="1"/>
    <col min="5380" max="5380" width="17.7109375" style="381" customWidth="1"/>
    <col min="5381" max="5381" width="23.42578125" style="381" customWidth="1"/>
    <col min="5382" max="5382" width="29" style="381" customWidth="1"/>
    <col min="5383" max="5383" width="19.42578125" style="381" customWidth="1"/>
    <col min="5384" max="5384" width="17.140625" style="381" customWidth="1"/>
    <col min="5385" max="5385" width="20.28515625" style="381" customWidth="1"/>
    <col min="5386" max="5386" width="19.140625" style="381" customWidth="1"/>
    <col min="5387" max="5387" width="11.85546875" style="381" bestFit="1" customWidth="1"/>
    <col min="5388" max="5632" width="9.140625" style="381"/>
    <col min="5633" max="5633" width="33.140625" style="381" customWidth="1"/>
    <col min="5634" max="5634" width="22.42578125" style="381" customWidth="1"/>
    <col min="5635" max="5635" width="20.5703125" style="381" customWidth="1"/>
    <col min="5636" max="5636" width="17.7109375" style="381" customWidth="1"/>
    <col min="5637" max="5637" width="23.42578125" style="381" customWidth="1"/>
    <col min="5638" max="5638" width="29" style="381" customWidth="1"/>
    <col min="5639" max="5639" width="19.42578125" style="381" customWidth="1"/>
    <col min="5640" max="5640" width="17.140625" style="381" customWidth="1"/>
    <col min="5641" max="5641" width="20.28515625" style="381" customWidth="1"/>
    <col min="5642" max="5642" width="19.140625" style="381" customWidth="1"/>
    <col min="5643" max="5643" width="11.85546875" style="381" bestFit="1" customWidth="1"/>
    <col min="5644" max="5888" width="9.140625" style="381"/>
    <col min="5889" max="5889" width="33.140625" style="381" customWidth="1"/>
    <col min="5890" max="5890" width="22.42578125" style="381" customWidth="1"/>
    <col min="5891" max="5891" width="20.5703125" style="381" customWidth="1"/>
    <col min="5892" max="5892" width="17.7109375" style="381" customWidth="1"/>
    <col min="5893" max="5893" width="23.42578125" style="381" customWidth="1"/>
    <col min="5894" max="5894" width="29" style="381" customWidth="1"/>
    <col min="5895" max="5895" width="19.42578125" style="381" customWidth="1"/>
    <col min="5896" max="5896" width="17.140625" style="381" customWidth="1"/>
    <col min="5897" max="5897" width="20.28515625" style="381" customWidth="1"/>
    <col min="5898" max="5898" width="19.140625" style="381" customWidth="1"/>
    <col min="5899" max="5899" width="11.85546875" style="381" bestFit="1" customWidth="1"/>
    <col min="5900" max="6144" width="9.140625" style="381"/>
    <col min="6145" max="6145" width="33.140625" style="381" customWidth="1"/>
    <col min="6146" max="6146" width="22.42578125" style="381" customWidth="1"/>
    <col min="6147" max="6147" width="20.5703125" style="381" customWidth="1"/>
    <col min="6148" max="6148" width="17.7109375" style="381" customWidth="1"/>
    <col min="6149" max="6149" width="23.42578125" style="381" customWidth="1"/>
    <col min="6150" max="6150" width="29" style="381" customWidth="1"/>
    <col min="6151" max="6151" width="19.42578125" style="381" customWidth="1"/>
    <col min="6152" max="6152" width="17.140625" style="381" customWidth="1"/>
    <col min="6153" max="6153" width="20.28515625" style="381" customWidth="1"/>
    <col min="6154" max="6154" width="19.140625" style="381" customWidth="1"/>
    <col min="6155" max="6155" width="11.85546875" style="381" bestFit="1" customWidth="1"/>
    <col min="6156" max="6400" width="9.140625" style="381"/>
    <col min="6401" max="6401" width="33.140625" style="381" customWidth="1"/>
    <col min="6402" max="6402" width="22.42578125" style="381" customWidth="1"/>
    <col min="6403" max="6403" width="20.5703125" style="381" customWidth="1"/>
    <col min="6404" max="6404" width="17.7109375" style="381" customWidth="1"/>
    <col min="6405" max="6405" width="23.42578125" style="381" customWidth="1"/>
    <col min="6406" max="6406" width="29" style="381" customWidth="1"/>
    <col min="6407" max="6407" width="19.42578125" style="381" customWidth="1"/>
    <col min="6408" max="6408" width="17.140625" style="381" customWidth="1"/>
    <col min="6409" max="6409" width="20.28515625" style="381" customWidth="1"/>
    <col min="6410" max="6410" width="19.140625" style="381" customWidth="1"/>
    <col min="6411" max="6411" width="11.85546875" style="381" bestFit="1" customWidth="1"/>
    <col min="6412" max="6656" width="9.140625" style="381"/>
    <col min="6657" max="6657" width="33.140625" style="381" customWidth="1"/>
    <col min="6658" max="6658" width="22.42578125" style="381" customWidth="1"/>
    <col min="6659" max="6659" width="20.5703125" style="381" customWidth="1"/>
    <col min="6660" max="6660" width="17.7109375" style="381" customWidth="1"/>
    <col min="6661" max="6661" width="23.42578125" style="381" customWidth="1"/>
    <col min="6662" max="6662" width="29" style="381" customWidth="1"/>
    <col min="6663" max="6663" width="19.42578125" style="381" customWidth="1"/>
    <col min="6664" max="6664" width="17.140625" style="381" customWidth="1"/>
    <col min="6665" max="6665" width="20.28515625" style="381" customWidth="1"/>
    <col min="6666" max="6666" width="19.140625" style="381" customWidth="1"/>
    <col min="6667" max="6667" width="11.85546875" style="381" bestFit="1" customWidth="1"/>
    <col min="6668" max="6912" width="9.140625" style="381"/>
    <col min="6913" max="6913" width="33.140625" style="381" customWidth="1"/>
    <col min="6914" max="6914" width="22.42578125" style="381" customWidth="1"/>
    <col min="6915" max="6915" width="20.5703125" style="381" customWidth="1"/>
    <col min="6916" max="6916" width="17.7109375" style="381" customWidth="1"/>
    <col min="6917" max="6917" width="23.42578125" style="381" customWidth="1"/>
    <col min="6918" max="6918" width="29" style="381" customWidth="1"/>
    <col min="6919" max="6919" width="19.42578125" style="381" customWidth="1"/>
    <col min="6920" max="6920" width="17.140625" style="381" customWidth="1"/>
    <col min="6921" max="6921" width="20.28515625" style="381" customWidth="1"/>
    <col min="6922" max="6922" width="19.140625" style="381" customWidth="1"/>
    <col min="6923" max="6923" width="11.85546875" style="381" bestFit="1" customWidth="1"/>
    <col min="6924" max="7168" width="9.140625" style="381"/>
    <col min="7169" max="7169" width="33.140625" style="381" customWidth="1"/>
    <col min="7170" max="7170" width="22.42578125" style="381" customWidth="1"/>
    <col min="7171" max="7171" width="20.5703125" style="381" customWidth="1"/>
    <col min="7172" max="7172" width="17.7109375" style="381" customWidth="1"/>
    <col min="7173" max="7173" width="23.42578125" style="381" customWidth="1"/>
    <col min="7174" max="7174" width="29" style="381" customWidth="1"/>
    <col min="7175" max="7175" width="19.42578125" style="381" customWidth="1"/>
    <col min="7176" max="7176" width="17.140625" style="381" customWidth="1"/>
    <col min="7177" max="7177" width="20.28515625" style="381" customWidth="1"/>
    <col min="7178" max="7178" width="19.140625" style="381" customWidth="1"/>
    <col min="7179" max="7179" width="11.85546875" style="381" bestFit="1" customWidth="1"/>
    <col min="7180" max="7424" width="9.140625" style="381"/>
    <col min="7425" max="7425" width="33.140625" style="381" customWidth="1"/>
    <col min="7426" max="7426" width="22.42578125" style="381" customWidth="1"/>
    <col min="7427" max="7427" width="20.5703125" style="381" customWidth="1"/>
    <col min="7428" max="7428" width="17.7109375" style="381" customWidth="1"/>
    <col min="7429" max="7429" width="23.42578125" style="381" customWidth="1"/>
    <col min="7430" max="7430" width="29" style="381" customWidth="1"/>
    <col min="7431" max="7431" width="19.42578125" style="381" customWidth="1"/>
    <col min="7432" max="7432" width="17.140625" style="381" customWidth="1"/>
    <col min="7433" max="7433" width="20.28515625" style="381" customWidth="1"/>
    <col min="7434" max="7434" width="19.140625" style="381" customWidth="1"/>
    <col min="7435" max="7435" width="11.85546875" style="381" bestFit="1" customWidth="1"/>
    <col min="7436" max="7680" width="9.140625" style="381"/>
    <col min="7681" max="7681" width="33.140625" style="381" customWidth="1"/>
    <col min="7682" max="7682" width="22.42578125" style="381" customWidth="1"/>
    <col min="7683" max="7683" width="20.5703125" style="381" customWidth="1"/>
    <col min="7684" max="7684" width="17.7109375" style="381" customWidth="1"/>
    <col min="7685" max="7685" width="23.42578125" style="381" customWidth="1"/>
    <col min="7686" max="7686" width="29" style="381" customWidth="1"/>
    <col min="7687" max="7687" width="19.42578125" style="381" customWidth="1"/>
    <col min="7688" max="7688" width="17.140625" style="381" customWidth="1"/>
    <col min="7689" max="7689" width="20.28515625" style="381" customWidth="1"/>
    <col min="7690" max="7690" width="19.140625" style="381" customWidth="1"/>
    <col min="7691" max="7691" width="11.85546875" style="381" bestFit="1" customWidth="1"/>
    <col min="7692" max="7936" width="9.140625" style="381"/>
    <col min="7937" max="7937" width="33.140625" style="381" customWidth="1"/>
    <col min="7938" max="7938" width="22.42578125" style="381" customWidth="1"/>
    <col min="7939" max="7939" width="20.5703125" style="381" customWidth="1"/>
    <col min="7940" max="7940" width="17.7109375" style="381" customWidth="1"/>
    <col min="7941" max="7941" width="23.42578125" style="381" customWidth="1"/>
    <col min="7942" max="7942" width="29" style="381" customWidth="1"/>
    <col min="7943" max="7943" width="19.42578125" style="381" customWidth="1"/>
    <col min="7944" max="7944" width="17.140625" style="381" customWidth="1"/>
    <col min="7945" max="7945" width="20.28515625" style="381" customWidth="1"/>
    <col min="7946" max="7946" width="19.140625" style="381" customWidth="1"/>
    <col min="7947" max="7947" width="11.85546875" style="381" bestFit="1" customWidth="1"/>
    <col min="7948" max="8192" width="9.140625" style="381"/>
    <col min="8193" max="8193" width="33.140625" style="381" customWidth="1"/>
    <col min="8194" max="8194" width="22.42578125" style="381" customWidth="1"/>
    <col min="8195" max="8195" width="20.5703125" style="381" customWidth="1"/>
    <col min="8196" max="8196" width="17.7109375" style="381" customWidth="1"/>
    <col min="8197" max="8197" width="23.42578125" style="381" customWidth="1"/>
    <col min="8198" max="8198" width="29" style="381" customWidth="1"/>
    <col min="8199" max="8199" width="19.42578125" style="381" customWidth="1"/>
    <col min="8200" max="8200" width="17.140625" style="381" customWidth="1"/>
    <col min="8201" max="8201" width="20.28515625" style="381" customWidth="1"/>
    <col min="8202" max="8202" width="19.140625" style="381" customWidth="1"/>
    <col min="8203" max="8203" width="11.85546875" style="381" bestFit="1" customWidth="1"/>
    <col min="8204" max="8448" width="9.140625" style="381"/>
    <col min="8449" max="8449" width="33.140625" style="381" customWidth="1"/>
    <col min="8450" max="8450" width="22.42578125" style="381" customWidth="1"/>
    <col min="8451" max="8451" width="20.5703125" style="381" customWidth="1"/>
    <col min="8452" max="8452" width="17.7109375" style="381" customWidth="1"/>
    <col min="8453" max="8453" width="23.42578125" style="381" customWidth="1"/>
    <col min="8454" max="8454" width="29" style="381" customWidth="1"/>
    <col min="8455" max="8455" width="19.42578125" style="381" customWidth="1"/>
    <col min="8456" max="8456" width="17.140625" style="381" customWidth="1"/>
    <col min="8457" max="8457" width="20.28515625" style="381" customWidth="1"/>
    <col min="8458" max="8458" width="19.140625" style="381" customWidth="1"/>
    <col min="8459" max="8459" width="11.85546875" style="381" bestFit="1" customWidth="1"/>
    <col min="8460" max="8704" width="9.140625" style="381"/>
    <col min="8705" max="8705" width="33.140625" style="381" customWidth="1"/>
    <col min="8706" max="8706" width="22.42578125" style="381" customWidth="1"/>
    <col min="8707" max="8707" width="20.5703125" style="381" customWidth="1"/>
    <col min="8708" max="8708" width="17.7109375" style="381" customWidth="1"/>
    <col min="8709" max="8709" width="23.42578125" style="381" customWidth="1"/>
    <col min="8710" max="8710" width="29" style="381" customWidth="1"/>
    <col min="8711" max="8711" width="19.42578125" style="381" customWidth="1"/>
    <col min="8712" max="8712" width="17.140625" style="381" customWidth="1"/>
    <col min="8713" max="8713" width="20.28515625" style="381" customWidth="1"/>
    <col min="8714" max="8714" width="19.140625" style="381" customWidth="1"/>
    <col min="8715" max="8715" width="11.85546875" style="381" bestFit="1" customWidth="1"/>
    <col min="8716" max="8960" width="9.140625" style="381"/>
    <col min="8961" max="8961" width="33.140625" style="381" customWidth="1"/>
    <col min="8962" max="8962" width="22.42578125" style="381" customWidth="1"/>
    <col min="8963" max="8963" width="20.5703125" style="381" customWidth="1"/>
    <col min="8964" max="8964" width="17.7109375" style="381" customWidth="1"/>
    <col min="8965" max="8965" width="23.42578125" style="381" customWidth="1"/>
    <col min="8966" max="8966" width="29" style="381" customWidth="1"/>
    <col min="8967" max="8967" width="19.42578125" style="381" customWidth="1"/>
    <col min="8968" max="8968" width="17.140625" style="381" customWidth="1"/>
    <col min="8969" max="8969" width="20.28515625" style="381" customWidth="1"/>
    <col min="8970" max="8970" width="19.140625" style="381" customWidth="1"/>
    <col min="8971" max="8971" width="11.85546875" style="381" bestFit="1" customWidth="1"/>
    <col min="8972" max="9216" width="9.140625" style="381"/>
    <col min="9217" max="9217" width="33.140625" style="381" customWidth="1"/>
    <col min="9218" max="9218" width="22.42578125" style="381" customWidth="1"/>
    <col min="9219" max="9219" width="20.5703125" style="381" customWidth="1"/>
    <col min="9220" max="9220" width="17.7109375" style="381" customWidth="1"/>
    <col min="9221" max="9221" width="23.42578125" style="381" customWidth="1"/>
    <col min="9222" max="9222" width="29" style="381" customWidth="1"/>
    <col min="9223" max="9223" width="19.42578125" style="381" customWidth="1"/>
    <col min="9224" max="9224" width="17.140625" style="381" customWidth="1"/>
    <col min="9225" max="9225" width="20.28515625" style="381" customWidth="1"/>
    <col min="9226" max="9226" width="19.140625" style="381" customWidth="1"/>
    <col min="9227" max="9227" width="11.85546875" style="381" bestFit="1" customWidth="1"/>
    <col min="9228" max="9472" width="9.140625" style="381"/>
    <col min="9473" max="9473" width="33.140625" style="381" customWidth="1"/>
    <col min="9474" max="9474" width="22.42578125" style="381" customWidth="1"/>
    <col min="9475" max="9475" width="20.5703125" style="381" customWidth="1"/>
    <col min="9476" max="9476" width="17.7109375" style="381" customWidth="1"/>
    <col min="9477" max="9477" width="23.42578125" style="381" customWidth="1"/>
    <col min="9478" max="9478" width="29" style="381" customWidth="1"/>
    <col min="9479" max="9479" width="19.42578125" style="381" customWidth="1"/>
    <col min="9480" max="9480" width="17.140625" style="381" customWidth="1"/>
    <col min="9481" max="9481" width="20.28515625" style="381" customWidth="1"/>
    <col min="9482" max="9482" width="19.140625" style="381" customWidth="1"/>
    <col min="9483" max="9483" width="11.85546875" style="381" bestFit="1" customWidth="1"/>
    <col min="9484" max="9728" width="9.140625" style="381"/>
    <col min="9729" max="9729" width="33.140625" style="381" customWidth="1"/>
    <col min="9730" max="9730" width="22.42578125" style="381" customWidth="1"/>
    <col min="9731" max="9731" width="20.5703125" style="381" customWidth="1"/>
    <col min="9732" max="9732" width="17.7109375" style="381" customWidth="1"/>
    <col min="9733" max="9733" width="23.42578125" style="381" customWidth="1"/>
    <col min="9734" max="9734" width="29" style="381" customWidth="1"/>
    <col min="9735" max="9735" width="19.42578125" style="381" customWidth="1"/>
    <col min="9736" max="9736" width="17.140625" style="381" customWidth="1"/>
    <col min="9737" max="9737" width="20.28515625" style="381" customWidth="1"/>
    <col min="9738" max="9738" width="19.140625" style="381" customWidth="1"/>
    <col min="9739" max="9739" width="11.85546875" style="381" bestFit="1" customWidth="1"/>
    <col min="9740" max="9984" width="9.140625" style="381"/>
    <col min="9985" max="9985" width="33.140625" style="381" customWidth="1"/>
    <col min="9986" max="9986" width="22.42578125" style="381" customWidth="1"/>
    <col min="9987" max="9987" width="20.5703125" style="381" customWidth="1"/>
    <col min="9988" max="9988" width="17.7109375" style="381" customWidth="1"/>
    <col min="9989" max="9989" width="23.42578125" style="381" customWidth="1"/>
    <col min="9990" max="9990" width="29" style="381" customWidth="1"/>
    <col min="9991" max="9991" width="19.42578125" style="381" customWidth="1"/>
    <col min="9992" max="9992" width="17.140625" style="381" customWidth="1"/>
    <col min="9993" max="9993" width="20.28515625" style="381" customWidth="1"/>
    <col min="9994" max="9994" width="19.140625" style="381" customWidth="1"/>
    <col min="9995" max="9995" width="11.85546875" style="381" bestFit="1" customWidth="1"/>
    <col min="9996" max="10240" width="9.140625" style="381"/>
    <col min="10241" max="10241" width="33.140625" style="381" customWidth="1"/>
    <col min="10242" max="10242" width="22.42578125" style="381" customWidth="1"/>
    <col min="10243" max="10243" width="20.5703125" style="381" customWidth="1"/>
    <col min="10244" max="10244" width="17.7109375" style="381" customWidth="1"/>
    <col min="10245" max="10245" width="23.42578125" style="381" customWidth="1"/>
    <col min="10246" max="10246" width="29" style="381" customWidth="1"/>
    <col min="10247" max="10247" width="19.42578125" style="381" customWidth="1"/>
    <col min="10248" max="10248" width="17.140625" style="381" customWidth="1"/>
    <col min="10249" max="10249" width="20.28515625" style="381" customWidth="1"/>
    <col min="10250" max="10250" width="19.140625" style="381" customWidth="1"/>
    <col min="10251" max="10251" width="11.85546875" style="381" bestFit="1" customWidth="1"/>
    <col min="10252" max="10496" width="9.140625" style="381"/>
    <col min="10497" max="10497" width="33.140625" style="381" customWidth="1"/>
    <col min="10498" max="10498" width="22.42578125" style="381" customWidth="1"/>
    <col min="10499" max="10499" width="20.5703125" style="381" customWidth="1"/>
    <col min="10500" max="10500" width="17.7109375" style="381" customWidth="1"/>
    <col min="10501" max="10501" width="23.42578125" style="381" customWidth="1"/>
    <col min="10502" max="10502" width="29" style="381" customWidth="1"/>
    <col min="10503" max="10503" width="19.42578125" style="381" customWidth="1"/>
    <col min="10504" max="10504" width="17.140625" style="381" customWidth="1"/>
    <col min="10505" max="10505" width="20.28515625" style="381" customWidth="1"/>
    <col min="10506" max="10506" width="19.140625" style="381" customWidth="1"/>
    <col min="10507" max="10507" width="11.85546875" style="381" bestFit="1" customWidth="1"/>
    <col min="10508" max="10752" width="9.140625" style="381"/>
    <col min="10753" max="10753" width="33.140625" style="381" customWidth="1"/>
    <col min="10754" max="10754" width="22.42578125" style="381" customWidth="1"/>
    <col min="10755" max="10755" width="20.5703125" style="381" customWidth="1"/>
    <col min="10756" max="10756" width="17.7109375" style="381" customWidth="1"/>
    <col min="10757" max="10757" width="23.42578125" style="381" customWidth="1"/>
    <col min="10758" max="10758" width="29" style="381" customWidth="1"/>
    <col min="10759" max="10759" width="19.42578125" style="381" customWidth="1"/>
    <col min="10760" max="10760" width="17.140625" style="381" customWidth="1"/>
    <col min="10761" max="10761" width="20.28515625" style="381" customWidth="1"/>
    <col min="10762" max="10762" width="19.140625" style="381" customWidth="1"/>
    <col min="10763" max="10763" width="11.85546875" style="381" bestFit="1" customWidth="1"/>
    <col min="10764" max="11008" width="9.140625" style="381"/>
    <col min="11009" max="11009" width="33.140625" style="381" customWidth="1"/>
    <col min="11010" max="11010" width="22.42578125" style="381" customWidth="1"/>
    <col min="11011" max="11011" width="20.5703125" style="381" customWidth="1"/>
    <col min="11012" max="11012" width="17.7109375" style="381" customWidth="1"/>
    <col min="11013" max="11013" width="23.42578125" style="381" customWidth="1"/>
    <col min="11014" max="11014" width="29" style="381" customWidth="1"/>
    <col min="11015" max="11015" width="19.42578125" style="381" customWidth="1"/>
    <col min="11016" max="11016" width="17.140625" style="381" customWidth="1"/>
    <col min="11017" max="11017" width="20.28515625" style="381" customWidth="1"/>
    <col min="11018" max="11018" width="19.140625" style="381" customWidth="1"/>
    <col min="11019" max="11019" width="11.85546875" style="381" bestFit="1" customWidth="1"/>
    <col min="11020" max="11264" width="9.140625" style="381"/>
    <col min="11265" max="11265" width="33.140625" style="381" customWidth="1"/>
    <col min="11266" max="11266" width="22.42578125" style="381" customWidth="1"/>
    <col min="11267" max="11267" width="20.5703125" style="381" customWidth="1"/>
    <col min="11268" max="11268" width="17.7109375" style="381" customWidth="1"/>
    <col min="11269" max="11269" width="23.42578125" style="381" customWidth="1"/>
    <col min="11270" max="11270" width="29" style="381" customWidth="1"/>
    <col min="11271" max="11271" width="19.42578125" style="381" customWidth="1"/>
    <col min="11272" max="11272" width="17.140625" style="381" customWidth="1"/>
    <col min="11273" max="11273" width="20.28515625" style="381" customWidth="1"/>
    <col min="11274" max="11274" width="19.140625" style="381" customWidth="1"/>
    <col min="11275" max="11275" width="11.85546875" style="381" bestFit="1" customWidth="1"/>
    <col min="11276" max="11520" width="9.140625" style="381"/>
    <col min="11521" max="11521" width="33.140625" style="381" customWidth="1"/>
    <col min="11522" max="11522" width="22.42578125" style="381" customWidth="1"/>
    <col min="11523" max="11523" width="20.5703125" style="381" customWidth="1"/>
    <col min="11524" max="11524" width="17.7109375" style="381" customWidth="1"/>
    <col min="11525" max="11525" width="23.42578125" style="381" customWidth="1"/>
    <col min="11526" max="11526" width="29" style="381" customWidth="1"/>
    <col min="11527" max="11527" width="19.42578125" style="381" customWidth="1"/>
    <col min="11528" max="11528" width="17.140625" style="381" customWidth="1"/>
    <col min="11529" max="11529" width="20.28515625" style="381" customWidth="1"/>
    <col min="11530" max="11530" width="19.140625" style="381" customWidth="1"/>
    <col min="11531" max="11531" width="11.85546875" style="381" bestFit="1" customWidth="1"/>
    <col min="11532" max="11776" width="9.140625" style="381"/>
    <col min="11777" max="11777" width="33.140625" style="381" customWidth="1"/>
    <col min="11778" max="11778" width="22.42578125" style="381" customWidth="1"/>
    <col min="11779" max="11779" width="20.5703125" style="381" customWidth="1"/>
    <col min="11780" max="11780" width="17.7109375" style="381" customWidth="1"/>
    <col min="11781" max="11781" width="23.42578125" style="381" customWidth="1"/>
    <col min="11782" max="11782" width="29" style="381" customWidth="1"/>
    <col min="11783" max="11783" width="19.42578125" style="381" customWidth="1"/>
    <col min="11784" max="11784" width="17.140625" style="381" customWidth="1"/>
    <col min="11785" max="11785" width="20.28515625" style="381" customWidth="1"/>
    <col min="11786" max="11786" width="19.140625" style="381" customWidth="1"/>
    <col min="11787" max="11787" width="11.85546875" style="381" bestFit="1" customWidth="1"/>
    <col min="11788" max="12032" width="9.140625" style="381"/>
    <col min="12033" max="12033" width="33.140625" style="381" customWidth="1"/>
    <col min="12034" max="12034" width="22.42578125" style="381" customWidth="1"/>
    <col min="12035" max="12035" width="20.5703125" style="381" customWidth="1"/>
    <col min="12036" max="12036" width="17.7109375" style="381" customWidth="1"/>
    <col min="12037" max="12037" width="23.42578125" style="381" customWidth="1"/>
    <col min="12038" max="12038" width="29" style="381" customWidth="1"/>
    <col min="12039" max="12039" width="19.42578125" style="381" customWidth="1"/>
    <col min="12040" max="12040" width="17.140625" style="381" customWidth="1"/>
    <col min="12041" max="12041" width="20.28515625" style="381" customWidth="1"/>
    <col min="12042" max="12042" width="19.140625" style="381" customWidth="1"/>
    <col min="12043" max="12043" width="11.85546875" style="381" bestFit="1" customWidth="1"/>
    <col min="12044" max="12288" width="9.140625" style="381"/>
    <col min="12289" max="12289" width="33.140625" style="381" customWidth="1"/>
    <col min="12290" max="12290" width="22.42578125" style="381" customWidth="1"/>
    <col min="12291" max="12291" width="20.5703125" style="381" customWidth="1"/>
    <col min="12292" max="12292" width="17.7109375" style="381" customWidth="1"/>
    <col min="12293" max="12293" width="23.42578125" style="381" customWidth="1"/>
    <col min="12294" max="12294" width="29" style="381" customWidth="1"/>
    <col min="12295" max="12295" width="19.42578125" style="381" customWidth="1"/>
    <col min="12296" max="12296" width="17.140625" style="381" customWidth="1"/>
    <col min="12297" max="12297" width="20.28515625" style="381" customWidth="1"/>
    <col min="12298" max="12298" width="19.140625" style="381" customWidth="1"/>
    <col min="12299" max="12299" width="11.85546875" style="381" bestFit="1" customWidth="1"/>
    <col min="12300" max="12544" width="9.140625" style="381"/>
    <col min="12545" max="12545" width="33.140625" style="381" customWidth="1"/>
    <col min="12546" max="12546" width="22.42578125" style="381" customWidth="1"/>
    <col min="12547" max="12547" width="20.5703125" style="381" customWidth="1"/>
    <col min="12548" max="12548" width="17.7109375" style="381" customWidth="1"/>
    <col min="12549" max="12549" width="23.42578125" style="381" customWidth="1"/>
    <col min="12550" max="12550" width="29" style="381" customWidth="1"/>
    <col min="12551" max="12551" width="19.42578125" style="381" customWidth="1"/>
    <col min="12552" max="12552" width="17.140625" style="381" customWidth="1"/>
    <col min="12553" max="12553" width="20.28515625" style="381" customWidth="1"/>
    <col min="12554" max="12554" width="19.140625" style="381" customWidth="1"/>
    <col min="12555" max="12555" width="11.85546875" style="381" bestFit="1" customWidth="1"/>
    <col min="12556" max="12800" width="9.140625" style="381"/>
    <col min="12801" max="12801" width="33.140625" style="381" customWidth="1"/>
    <col min="12802" max="12802" width="22.42578125" style="381" customWidth="1"/>
    <col min="12803" max="12803" width="20.5703125" style="381" customWidth="1"/>
    <col min="12804" max="12804" width="17.7109375" style="381" customWidth="1"/>
    <col min="12805" max="12805" width="23.42578125" style="381" customWidth="1"/>
    <col min="12806" max="12806" width="29" style="381" customWidth="1"/>
    <col min="12807" max="12807" width="19.42578125" style="381" customWidth="1"/>
    <col min="12808" max="12808" width="17.140625" style="381" customWidth="1"/>
    <col min="12809" max="12809" width="20.28515625" style="381" customWidth="1"/>
    <col min="12810" max="12810" width="19.140625" style="381" customWidth="1"/>
    <col min="12811" max="12811" width="11.85546875" style="381" bestFit="1" customWidth="1"/>
    <col min="12812" max="13056" width="9.140625" style="381"/>
    <col min="13057" max="13057" width="33.140625" style="381" customWidth="1"/>
    <col min="13058" max="13058" width="22.42578125" style="381" customWidth="1"/>
    <col min="13059" max="13059" width="20.5703125" style="381" customWidth="1"/>
    <col min="13060" max="13060" width="17.7109375" style="381" customWidth="1"/>
    <col min="13061" max="13061" width="23.42578125" style="381" customWidth="1"/>
    <col min="13062" max="13062" width="29" style="381" customWidth="1"/>
    <col min="13063" max="13063" width="19.42578125" style="381" customWidth="1"/>
    <col min="13064" max="13064" width="17.140625" style="381" customWidth="1"/>
    <col min="13065" max="13065" width="20.28515625" style="381" customWidth="1"/>
    <col min="13066" max="13066" width="19.140625" style="381" customWidth="1"/>
    <col min="13067" max="13067" width="11.85546875" style="381" bestFit="1" customWidth="1"/>
    <col min="13068" max="13312" width="9.140625" style="381"/>
    <col min="13313" max="13313" width="33.140625" style="381" customWidth="1"/>
    <col min="13314" max="13314" width="22.42578125" style="381" customWidth="1"/>
    <col min="13315" max="13315" width="20.5703125" style="381" customWidth="1"/>
    <col min="13316" max="13316" width="17.7109375" style="381" customWidth="1"/>
    <col min="13317" max="13317" width="23.42578125" style="381" customWidth="1"/>
    <col min="13318" max="13318" width="29" style="381" customWidth="1"/>
    <col min="13319" max="13319" width="19.42578125" style="381" customWidth="1"/>
    <col min="13320" max="13320" width="17.140625" style="381" customWidth="1"/>
    <col min="13321" max="13321" width="20.28515625" style="381" customWidth="1"/>
    <col min="13322" max="13322" width="19.140625" style="381" customWidth="1"/>
    <col min="13323" max="13323" width="11.85546875" style="381" bestFit="1" customWidth="1"/>
    <col min="13324" max="13568" width="9.140625" style="381"/>
    <col min="13569" max="13569" width="33.140625" style="381" customWidth="1"/>
    <col min="13570" max="13570" width="22.42578125" style="381" customWidth="1"/>
    <col min="13571" max="13571" width="20.5703125" style="381" customWidth="1"/>
    <col min="13572" max="13572" width="17.7109375" style="381" customWidth="1"/>
    <col min="13573" max="13573" width="23.42578125" style="381" customWidth="1"/>
    <col min="13574" max="13574" width="29" style="381" customWidth="1"/>
    <col min="13575" max="13575" width="19.42578125" style="381" customWidth="1"/>
    <col min="13576" max="13576" width="17.140625" style="381" customWidth="1"/>
    <col min="13577" max="13577" width="20.28515625" style="381" customWidth="1"/>
    <col min="13578" max="13578" width="19.140625" style="381" customWidth="1"/>
    <col min="13579" max="13579" width="11.85546875" style="381" bestFit="1" customWidth="1"/>
    <col min="13580" max="13824" width="9.140625" style="381"/>
    <col min="13825" max="13825" width="33.140625" style="381" customWidth="1"/>
    <col min="13826" max="13826" width="22.42578125" style="381" customWidth="1"/>
    <col min="13827" max="13827" width="20.5703125" style="381" customWidth="1"/>
    <col min="13828" max="13828" width="17.7109375" style="381" customWidth="1"/>
    <col min="13829" max="13829" width="23.42578125" style="381" customWidth="1"/>
    <col min="13830" max="13830" width="29" style="381" customWidth="1"/>
    <col min="13831" max="13831" width="19.42578125" style="381" customWidth="1"/>
    <col min="13832" max="13832" width="17.140625" style="381" customWidth="1"/>
    <col min="13833" max="13833" width="20.28515625" style="381" customWidth="1"/>
    <col min="13834" max="13834" width="19.140625" style="381" customWidth="1"/>
    <col min="13835" max="13835" width="11.85546875" style="381" bestFit="1" customWidth="1"/>
    <col min="13836" max="14080" width="9.140625" style="381"/>
    <col min="14081" max="14081" width="33.140625" style="381" customWidth="1"/>
    <col min="14082" max="14082" width="22.42578125" style="381" customWidth="1"/>
    <col min="14083" max="14083" width="20.5703125" style="381" customWidth="1"/>
    <col min="14084" max="14084" width="17.7109375" style="381" customWidth="1"/>
    <col min="14085" max="14085" width="23.42578125" style="381" customWidth="1"/>
    <col min="14086" max="14086" width="29" style="381" customWidth="1"/>
    <col min="14087" max="14087" width="19.42578125" style="381" customWidth="1"/>
    <col min="14088" max="14088" width="17.140625" style="381" customWidth="1"/>
    <col min="14089" max="14089" width="20.28515625" style="381" customWidth="1"/>
    <col min="14090" max="14090" width="19.140625" style="381" customWidth="1"/>
    <col min="14091" max="14091" width="11.85546875" style="381" bestFit="1" customWidth="1"/>
    <col min="14092" max="14336" width="9.140625" style="381"/>
    <col min="14337" max="14337" width="33.140625" style="381" customWidth="1"/>
    <col min="14338" max="14338" width="22.42578125" style="381" customWidth="1"/>
    <col min="14339" max="14339" width="20.5703125" style="381" customWidth="1"/>
    <col min="14340" max="14340" width="17.7109375" style="381" customWidth="1"/>
    <col min="14341" max="14341" width="23.42578125" style="381" customWidth="1"/>
    <col min="14342" max="14342" width="29" style="381" customWidth="1"/>
    <col min="14343" max="14343" width="19.42578125" style="381" customWidth="1"/>
    <col min="14344" max="14344" width="17.140625" style="381" customWidth="1"/>
    <col min="14345" max="14345" width="20.28515625" style="381" customWidth="1"/>
    <col min="14346" max="14346" width="19.140625" style="381" customWidth="1"/>
    <col min="14347" max="14347" width="11.85546875" style="381" bestFit="1" customWidth="1"/>
    <col min="14348" max="14592" width="9.140625" style="381"/>
    <col min="14593" max="14593" width="33.140625" style="381" customWidth="1"/>
    <col min="14594" max="14594" width="22.42578125" style="381" customWidth="1"/>
    <col min="14595" max="14595" width="20.5703125" style="381" customWidth="1"/>
    <col min="14596" max="14596" width="17.7109375" style="381" customWidth="1"/>
    <col min="14597" max="14597" width="23.42578125" style="381" customWidth="1"/>
    <col min="14598" max="14598" width="29" style="381" customWidth="1"/>
    <col min="14599" max="14599" width="19.42578125" style="381" customWidth="1"/>
    <col min="14600" max="14600" width="17.140625" style="381" customWidth="1"/>
    <col min="14601" max="14601" width="20.28515625" style="381" customWidth="1"/>
    <col min="14602" max="14602" width="19.140625" style="381" customWidth="1"/>
    <col min="14603" max="14603" width="11.85546875" style="381" bestFit="1" customWidth="1"/>
    <col min="14604" max="14848" width="9.140625" style="381"/>
    <col min="14849" max="14849" width="33.140625" style="381" customWidth="1"/>
    <col min="14850" max="14850" width="22.42578125" style="381" customWidth="1"/>
    <col min="14851" max="14851" width="20.5703125" style="381" customWidth="1"/>
    <col min="14852" max="14852" width="17.7109375" style="381" customWidth="1"/>
    <col min="14853" max="14853" width="23.42578125" style="381" customWidth="1"/>
    <col min="14854" max="14854" width="29" style="381" customWidth="1"/>
    <col min="14855" max="14855" width="19.42578125" style="381" customWidth="1"/>
    <col min="14856" max="14856" width="17.140625" style="381" customWidth="1"/>
    <col min="14857" max="14857" width="20.28515625" style="381" customWidth="1"/>
    <col min="14858" max="14858" width="19.140625" style="381" customWidth="1"/>
    <col min="14859" max="14859" width="11.85546875" style="381" bestFit="1" customWidth="1"/>
    <col min="14860" max="15104" width="9.140625" style="381"/>
    <col min="15105" max="15105" width="33.140625" style="381" customWidth="1"/>
    <col min="15106" max="15106" width="22.42578125" style="381" customWidth="1"/>
    <col min="15107" max="15107" width="20.5703125" style="381" customWidth="1"/>
    <col min="15108" max="15108" width="17.7109375" style="381" customWidth="1"/>
    <col min="15109" max="15109" width="23.42578125" style="381" customWidth="1"/>
    <col min="15110" max="15110" width="29" style="381" customWidth="1"/>
    <col min="15111" max="15111" width="19.42578125" style="381" customWidth="1"/>
    <col min="15112" max="15112" width="17.140625" style="381" customWidth="1"/>
    <col min="15113" max="15113" width="20.28515625" style="381" customWidth="1"/>
    <col min="15114" max="15114" width="19.140625" style="381" customWidth="1"/>
    <col min="15115" max="15115" width="11.85546875" style="381" bestFit="1" customWidth="1"/>
    <col min="15116" max="15360" width="9.140625" style="381"/>
    <col min="15361" max="15361" width="33.140625" style="381" customWidth="1"/>
    <col min="15362" max="15362" width="22.42578125" style="381" customWidth="1"/>
    <col min="15363" max="15363" width="20.5703125" style="381" customWidth="1"/>
    <col min="15364" max="15364" width="17.7109375" style="381" customWidth="1"/>
    <col min="15365" max="15365" width="23.42578125" style="381" customWidth="1"/>
    <col min="15366" max="15366" width="29" style="381" customWidth="1"/>
    <col min="15367" max="15367" width="19.42578125" style="381" customWidth="1"/>
    <col min="15368" max="15368" width="17.140625" style="381" customWidth="1"/>
    <col min="15369" max="15369" width="20.28515625" style="381" customWidth="1"/>
    <col min="15370" max="15370" width="19.140625" style="381" customWidth="1"/>
    <col min="15371" max="15371" width="11.85546875" style="381" bestFit="1" customWidth="1"/>
    <col min="15372" max="15616" width="9.140625" style="381"/>
    <col min="15617" max="15617" width="33.140625" style="381" customWidth="1"/>
    <col min="15618" max="15618" width="22.42578125" style="381" customWidth="1"/>
    <col min="15619" max="15619" width="20.5703125" style="381" customWidth="1"/>
    <col min="15620" max="15620" width="17.7109375" style="381" customWidth="1"/>
    <col min="15621" max="15621" width="23.42578125" style="381" customWidth="1"/>
    <col min="15622" max="15622" width="29" style="381" customWidth="1"/>
    <col min="15623" max="15623" width="19.42578125" style="381" customWidth="1"/>
    <col min="15624" max="15624" width="17.140625" style="381" customWidth="1"/>
    <col min="15625" max="15625" width="20.28515625" style="381" customWidth="1"/>
    <col min="15626" max="15626" width="19.140625" style="381" customWidth="1"/>
    <col min="15627" max="15627" width="11.85546875" style="381" bestFit="1" customWidth="1"/>
    <col min="15628" max="15872" width="9.140625" style="381"/>
    <col min="15873" max="15873" width="33.140625" style="381" customWidth="1"/>
    <col min="15874" max="15874" width="22.42578125" style="381" customWidth="1"/>
    <col min="15875" max="15875" width="20.5703125" style="381" customWidth="1"/>
    <col min="15876" max="15876" width="17.7109375" style="381" customWidth="1"/>
    <col min="15877" max="15877" width="23.42578125" style="381" customWidth="1"/>
    <col min="15878" max="15878" width="29" style="381" customWidth="1"/>
    <col min="15879" max="15879" width="19.42578125" style="381" customWidth="1"/>
    <col min="15880" max="15880" width="17.140625" style="381" customWidth="1"/>
    <col min="15881" max="15881" width="20.28515625" style="381" customWidth="1"/>
    <col min="15882" max="15882" width="19.140625" style="381" customWidth="1"/>
    <col min="15883" max="15883" width="11.85546875" style="381" bestFit="1" customWidth="1"/>
    <col min="15884" max="16128" width="9.140625" style="381"/>
    <col min="16129" max="16129" width="33.140625" style="381" customWidth="1"/>
    <col min="16130" max="16130" width="22.42578125" style="381" customWidth="1"/>
    <col min="16131" max="16131" width="20.5703125" style="381" customWidth="1"/>
    <col min="16132" max="16132" width="17.7109375" style="381" customWidth="1"/>
    <col min="16133" max="16133" width="23.42578125" style="381" customWidth="1"/>
    <col min="16134" max="16134" width="29" style="381" customWidth="1"/>
    <col min="16135" max="16135" width="19.42578125" style="381" customWidth="1"/>
    <col min="16136" max="16136" width="17.140625" style="381" customWidth="1"/>
    <col min="16137" max="16137" width="20.28515625" style="381" customWidth="1"/>
    <col min="16138" max="16138" width="19.140625" style="381" customWidth="1"/>
    <col min="16139" max="16139" width="11.85546875" style="381" bestFit="1" customWidth="1"/>
    <col min="16140" max="16384" width="9.140625" style="381"/>
  </cols>
  <sheetData>
    <row r="1" spans="1:11" s="378" customFormat="1" ht="58.5" customHeight="1">
      <c r="A1" s="376" t="s">
        <v>607</v>
      </c>
      <c r="B1" s="377"/>
      <c r="C1" s="377"/>
      <c r="D1" s="377"/>
      <c r="E1" s="879"/>
      <c r="F1" s="879"/>
      <c r="G1" s="879"/>
      <c r="H1" s="879"/>
      <c r="I1" s="879"/>
    </row>
    <row r="2" spans="1:11" s="378" customFormat="1" ht="79.5" customHeight="1">
      <c r="A2" s="376"/>
      <c r="B2" s="377"/>
      <c r="C2" s="377"/>
      <c r="D2" s="377"/>
      <c r="E2" s="879"/>
      <c r="F2" s="879"/>
      <c r="G2" s="879"/>
      <c r="H2" s="879"/>
      <c r="I2" s="879"/>
    </row>
    <row r="3" spans="1:11" ht="66" customHeight="1">
      <c r="A3" s="880" t="s">
        <v>1140</v>
      </c>
      <c r="B3" s="380"/>
      <c r="C3" s="380" t="s">
        <v>1315</v>
      </c>
      <c r="D3" s="380"/>
      <c r="E3" s="403"/>
      <c r="F3" s="879"/>
      <c r="G3" s="879"/>
      <c r="H3" s="879"/>
      <c r="I3" s="879"/>
    </row>
    <row r="4" spans="1:11" ht="52.5" customHeight="1">
      <c r="A4" s="1196" t="s">
        <v>401</v>
      </c>
      <c r="B4" s="1194" t="s">
        <v>402</v>
      </c>
      <c r="C4" s="1194" t="s">
        <v>403</v>
      </c>
      <c r="D4" s="1194" t="s">
        <v>404</v>
      </c>
      <c r="E4" s="1194" t="s">
        <v>405</v>
      </c>
      <c r="F4" s="1194" t="s">
        <v>406</v>
      </c>
      <c r="G4" s="1194" t="s">
        <v>407</v>
      </c>
      <c r="H4" s="1195" t="s">
        <v>408</v>
      </c>
      <c r="I4" s="1195" t="s">
        <v>409</v>
      </c>
    </row>
    <row r="5" spans="1:11" ht="39.75" customHeight="1">
      <c r="A5" s="1196"/>
      <c r="B5" s="1194"/>
      <c r="C5" s="1194"/>
      <c r="D5" s="1194"/>
      <c r="E5" s="1194"/>
      <c r="F5" s="1194"/>
      <c r="G5" s="1194"/>
      <c r="H5" s="1195"/>
      <c r="I5" s="1195"/>
    </row>
    <row r="6" spans="1:11" ht="21.95" customHeight="1">
      <c r="A6" s="382"/>
      <c r="B6" s="383"/>
      <c r="C6" s="384"/>
      <c r="D6" s="384"/>
      <c r="E6" s="384"/>
      <c r="F6" s="384"/>
      <c r="G6" s="382"/>
      <c r="H6" s="384"/>
      <c r="I6" s="384"/>
    </row>
    <row r="7" spans="1:11" ht="21.95" customHeight="1">
      <c r="A7" s="382" t="s">
        <v>410</v>
      </c>
      <c r="B7" s="385">
        <v>1560</v>
      </c>
      <c r="C7" s="384">
        <v>100</v>
      </c>
      <c r="D7" s="384" t="s">
        <v>240</v>
      </c>
      <c r="E7" s="382" t="s">
        <v>184</v>
      </c>
      <c r="F7" s="386" t="s">
        <v>1380</v>
      </c>
      <c r="G7" s="387">
        <f>VLOOKUP(F7,CITROEN!F60:I180,4,0)</f>
        <v>6890000</v>
      </c>
      <c r="H7" s="388">
        <f>VLOOKUP(F7,CITROEN!F60:J180,5,0)</f>
        <v>600000</v>
      </c>
      <c r="I7" s="398">
        <f t="shared" ref="I7:I18" si="0">G7-H7</f>
        <v>6290000</v>
      </c>
      <c r="K7" s="390"/>
    </row>
    <row r="8" spans="1:11" ht="21.95" customHeight="1">
      <c r="A8" s="391" t="s">
        <v>411</v>
      </c>
      <c r="B8" s="392">
        <v>1560</v>
      </c>
      <c r="C8" s="393">
        <v>120</v>
      </c>
      <c r="D8" s="393" t="s">
        <v>412</v>
      </c>
      <c r="E8" s="391" t="s">
        <v>184</v>
      </c>
      <c r="F8" s="394" t="s">
        <v>1381</v>
      </c>
      <c r="G8" s="395">
        <f>VLOOKUP(F8,CITROEN!F61:I181,4,0)</f>
        <v>7180000</v>
      </c>
      <c r="H8" s="396">
        <f>VLOOKUP(F8,CITROEN!F61:J181,5,0)</f>
        <v>600000</v>
      </c>
      <c r="I8" s="397">
        <f t="shared" si="0"/>
        <v>6580000</v>
      </c>
      <c r="K8" s="390"/>
    </row>
    <row r="9" spans="1:11" ht="21.95" customHeight="1">
      <c r="A9" s="382" t="s">
        <v>411</v>
      </c>
      <c r="B9" s="385">
        <v>1560</v>
      </c>
      <c r="C9" s="384">
        <v>120</v>
      </c>
      <c r="D9" s="382" t="s">
        <v>412</v>
      </c>
      <c r="E9" s="382" t="s">
        <v>117</v>
      </c>
      <c r="F9" s="386" t="s">
        <v>1382</v>
      </c>
      <c r="G9" s="387">
        <f>VLOOKUP(F9,CITROEN!F62:I182,4,0)</f>
        <v>7730000</v>
      </c>
      <c r="H9" s="388">
        <f>VLOOKUP(F9,CITROEN!F62:J182,5,0)</f>
        <v>600000</v>
      </c>
      <c r="I9" s="398">
        <f t="shared" si="0"/>
        <v>7130000</v>
      </c>
      <c r="K9" s="390"/>
    </row>
    <row r="10" spans="1:11" ht="21.95" customHeight="1">
      <c r="A10" s="391" t="s">
        <v>411</v>
      </c>
      <c r="B10" s="392">
        <v>1560</v>
      </c>
      <c r="C10" s="393">
        <v>120</v>
      </c>
      <c r="D10" s="393" t="s">
        <v>412</v>
      </c>
      <c r="E10" s="391" t="s">
        <v>118</v>
      </c>
      <c r="F10" s="394" t="s">
        <v>1383</v>
      </c>
      <c r="G10" s="395">
        <f>VLOOKUP(F10,CITROEN!F63:I183,4,0)</f>
        <v>8580000</v>
      </c>
      <c r="H10" s="396">
        <f>VLOOKUP(F10,CITROEN!F63:J183,5,0)</f>
        <v>600000</v>
      </c>
      <c r="I10" s="397">
        <f t="shared" si="0"/>
        <v>7980000</v>
      </c>
      <c r="K10" s="390"/>
    </row>
    <row r="11" spans="1:11" ht="21.95" customHeight="1">
      <c r="A11" s="382" t="s">
        <v>411</v>
      </c>
      <c r="B11" s="385">
        <v>1560</v>
      </c>
      <c r="C11" s="384">
        <v>120</v>
      </c>
      <c r="D11" s="384" t="s">
        <v>413</v>
      </c>
      <c r="E11" s="382" t="s">
        <v>184</v>
      </c>
      <c r="F11" s="386" t="s">
        <v>1384</v>
      </c>
      <c r="G11" s="387">
        <f>VLOOKUP(F11,CITROEN!F64:I184,4,0)</f>
        <v>7680000</v>
      </c>
      <c r="H11" s="388">
        <f>VLOOKUP(F11,CITROEN!F64:J184,5,0)</f>
        <v>600000</v>
      </c>
      <c r="I11" s="398">
        <f t="shared" si="0"/>
        <v>7080000</v>
      </c>
      <c r="K11" s="390"/>
    </row>
    <row r="12" spans="1:11" ht="21.95" customHeight="1">
      <c r="A12" s="391" t="s">
        <v>411</v>
      </c>
      <c r="B12" s="392">
        <v>1560</v>
      </c>
      <c r="C12" s="393">
        <v>120</v>
      </c>
      <c r="D12" s="393" t="s">
        <v>413</v>
      </c>
      <c r="E12" s="391" t="s">
        <v>117</v>
      </c>
      <c r="F12" s="394" t="s">
        <v>1385</v>
      </c>
      <c r="G12" s="395">
        <f>VLOOKUP(F12,CITROEN!F65:I185,4,0)</f>
        <v>8230000</v>
      </c>
      <c r="H12" s="396">
        <f>VLOOKUP(F12,CITROEN!F65:J185,5,0)</f>
        <v>600000</v>
      </c>
      <c r="I12" s="397">
        <f t="shared" si="0"/>
        <v>7630000</v>
      </c>
      <c r="K12" s="390"/>
    </row>
    <row r="13" spans="1:11" ht="21.95" customHeight="1">
      <c r="A13" s="382" t="s">
        <v>411</v>
      </c>
      <c r="B13" s="385">
        <v>1560</v>
      </c>
      <c r="C13" s="384">
        <v>120</v>
      </c>
      <c r="D13" s="384" t="s">
        <v>413</v>
      </c>
      <c r="E13" s="382" t="s">
        <v>118</v>
      </c>
      <c r="F13" s="386" t="s">
        <v>1386</v>
      </c>
      <c r="G13" s="387">
        <f>VLOOKUP(F13,CITROEN!F66:I186,4,0)</f>
        <v>9080000</v>
      </c>
      <c r="H13" s="388">
        <f>VLOOKUP(F13,CITROEN!F66:J186,5,0)</f>
        <v>600000</v>
      </c>
      <c r="I13" s="398">
        <f t="shared" si="0"/>
        <v>8480000</v>
      </c>
      <c r="K13" s="390"/>
    </row>
    <row r="14" spans="1:11" ht="18" customHeight="1">
      <c r="A14" s="391" t="s">
        <v>414</v>
      </c>
      <c r="B14" s="392">
        <v>1997</v>
      </c>
      <c r="C14" s="393">
        <v>150</v>
      </c>
      <c r="D14" s="393" t="s">
        <v>412</v>
      </c>
      <c r="E14" s="391" t="s">
        <v>117</v>
      </c>
      <c r="F14" s="394" t="s">
        <v>1387</v>
      </c>
      <c r="G14" s="395">
        <f>VLOOKUP(F14,CITROEN!F67:I187,4,0)</f>
        <v>8190000</v>
      </c>
      <c r="H14" s="396">
        <f>VLOOKUP(F14,CITROEN!F67:J187,5,0)</f>
        <v>600000</v>
      </c>
      <c r="I14" s="397">
        <f t="shared" si="0"/>
        <v>7590000</v>
      </c>
      <c r="K14" s="390"/>
    </row>
    <row r="15" spans="1:11" ht="21.95" customHeight="1">
      <c r="A15" s="382" t="s">
        <v>415</v>
      </c>
      <c r="B15" s="385">
        <v>1997</v>
      </c>
      <c r="C15" s="384">
        <v>150</v>
      </c>
      <c r="D15" s="384" t="s">
        <v>412</v>
      </c>
      <c r="E15" s="382" t="s">
        <v>118</v>
      </c>
      <c r="F15" s="386" t="s">
        <v>1388</v>
      </c>
      <c r="G15" s="387">
        <f>VLOOKUP(F15,CITROEN!F68:I188,4,0)</f>
        <v>9040000</v>
      </c>
      <c r="H15" s="388">
        <f>VLOOKUP(F15,CITROEN!F68:J188,5,0)</f>
        <v>600000</v>
      </c>
      <c r="I15" s="398">
        <f t="shared" si="0"/>
        <v>8440000</v>
      </c>
      <c r="K15" s="390"/>
    </row>
    <row r="16" spans="1:11" ht="23.25" customHeight="1">
      <c r="A16" s="391" t="s">
        <v>415</v>
      </c>
      <c r="B16" s="392">
        <v>1997</v>
      </c>
      <c r="C16" s="393">
        <v>150</v>
      </c>
      <c r="D16" s="393" t="s">
        <v>413</v>
      </c>
      <c r="E16" s="391" t="s">
        <v>117</v>
      </c>
      <c r="F16" s="394" t="s">
        <v>1389</v>
      </c>
      <c r="G16" s="395">
        <f>VLOOKUP(F16,CITROEN!F69:I189,4,0)</f>
        <v>8690000</v>
      </c>
      <c r="H16" s="396">
        <f>VLOOKUP(F16,CITROEN!F69:J189,5,0)</f>
        <v>600000</v>
      </c>
      <c r="I16" s="397">
        <f t="shared" si="0"/>
        <v>8090000</v>
      </c>
      <c r="K16" s="390"/>
    </row>
    <row r="17" spans="1:12" ht="21.95" customHeight="1">
      <c r="A17" s="382" t="s">
        <v>414</v>
      </c>
      <c r="B17" s="385">
        <v>1997</v>
      </c>
      <c r="C17" s="384">
        <v>150</v>
      </c>
      <c r="D17" s="384" t="s">
        <v>413</v>
      </c>
      <c r="E17" s="382" t="s">
        <v>118</v>
      </c>
      <c r="F17" s="386" t="s">
        <v>1390</v>
      </c>
      <c r="G17" s="387">
        <f>VLOOKUP(F17,CITROEN!F70:I190,4,0)</f>
        <v>9540000</v>
      </c>
      <c r="H17" s="388">
        <f>VLOOKUP(F17,CITROEN!F70:J190,5,0)</f>
        <v>600000</v>
      </c>
      <c r="I17" s="398">
        <f t="shared" si="0"/>
        <v>8940000</v>
      </c>
      <c r="K17" s="398"/>
    </row>
    <row r="18" spans="1:12" ht="21.75">
      <c r="A18" s="391" t="s">
        <v>204</v>
      </c>
      <c r="B18" s="392">
        <v>1598</v>
      </c>
      <c r="C18" s="393">
        <v>165</v>
      </c>
      <c r="D18" s="393" t="s">
        <v>413</v>
      </c>
      <c r="E18" s="391" t="s">
        <v>117</v>
      </c>
      <c r="F18" s="394" t="s">
        <v>1391</v>
      </c>
      <c r="G18" s="395">
        <f>VLOOKUP(F18,CITROEN!F71:I191,4,0)</f>
        <v>8150000</v>
      </c>
      <c r="H18" s="396">
        <f>VLOOKUP(F18,CITROEN!F71:J191,5,0)</f>
        <v>600000</v>
      </c>
      <c r="I18" s="397">
        <f t="shared" si="0"/>
        <v>7550000</v>
      </c>
    </row>
    <row r="19" spans="1:12" ht="21.75">
      <c r="A19" s="399" t="s">
        <v>416</v>
      </c>
      <c r="B19" s="400"/>
      <c r="C19" s="400"/>
      <c r="D19" s="400"/>
      <c r="E19" s="400"/>
      <c r="F19" s="400"/>
      <c r="G19" s="401"/>
      <c r="H19" s="400"/>
      <c r="I19" s="400"/>
      <c r="J19" s="381" t="s">
        <v>143</v>
      </c>
      <c r="L19" s="402"/>
    </row>
    <row r="20" spans="1:12" ht="18" customHeight="1">
      <c r="A20" s="399" t="s">
        <v>417</v>
      </c>
      <c r="B20" s="403"/>
      <c r="C20" s="403"/>
      <c r="D20" s="403"/>
      <c r="E20" s="403"/>
      <c r="F20" s="403"/>
      <c r="G20" s="404"/>
      <c r="H20" s="403"/>
      <c r="I20" s="403"/>
    </row>
    <row r="21" spans="1:12" ht="23.25">
      <c r="A21" s="405" t="s">
        <v>418</v>
      </c>
      <c r="B21" s="403"/>
      <c r="C21" s="403"/>
      <c r="D21" s="403"/>
      <c r="E21" s="403"/>
      <c r="F21" s="403"/>
      <c r="G21" s="404"/>
      <c r="H21" s="403"/>
      <c r="I21" s="403"/>
    </row>
    <row r="22" spans="1:12" ht="21.95" customHeight="1">
      <c r="A22" s="1190" t="s">
        <v>184</v>
      </c>
      <c r="B22" s="1190"/>
      <c r="C22" s="1190"/>
      <c r="D22" s="1190"/>
      <c r="E22" s="1190"/>
      <c r="F22" s="1190"/>
      <c r="G22" s="1190"/>
      <c r="H22" s="400"/>
      <c r="I22" s="400"/>
    </row>
    <row r="23" spans="1:12" ht="21.95" customHeight="1">
      <c r="A23" s="1189" t="s">
        <v>419</v>
      </c>
      <c r="B23" s="1189"/>
      <c r="C23" s="1189"/>
      <c r="D23" s="1189" t="s">
        <v>327</v>
      </c>
      <c r="E23" s="1189"/>
      <c r="F23" s="1189"/>
      <c r="G23" s="1189"/>
      <c r="H23" s="400"/>
      <c r="I23" s="400"/>
    </row>
    <row r="24" spans="1:12" ht="21.95" customHeight="1">
      <c r="A24" s="1189" t="s">
        <v>420</v>
      </c>
      <c r="B24" s="1189"/>
      <c r="C24" s="1189"/>
      <c r="D24" s="1189" t="s">
        <v>272</v>
      </c>
      <c r="E24" s="1189"/>
      <c r="F24" s="1189"/>
      <c r="G24" s="1189"/>
      <c r="H24" s="400"/>
      <c r="I24" s="400"/>
    </row>
    <row r="25" spans="1:12" ht="21.95" customHeight="1">
      <c r="A25" s="1189" t="s">
        <v>421</v>
      </c>
      <c r="B25" s="1189"/>
      <c r="C25" s="1189"/>
      <c r="D25" s="1189" t="s">
        <v>422</v>
      </c>
      <c r="E25" s="1189"/>
      <c r="F25" s="1189"/>
      <c r="G25" s="1189"/>
      <c r="H25" s="400"/>
      <c r="I25" s="400"/>
    </row>
    <row r="26" spans="1:12" ht="19.5" customHeight="1">
      <c r="A26" s="1189" t="s">
        <v>423</v>
      </c>
      <c r="B26" s="1189"/>
      <c r="C26" s="1189"/>
      <c r="D26" s="1189" t="s">
        <v>424</v>
      </c>
      <c r="E26" s="1189"/>
      <c r="F26" s="1189"/>
      <c r="G26" s="1189"/>
      <c r="H26" s="400"/>
      <c r="I26" s="400"/>
    </row>
    <row r="27" spans="1:12" ht="21.95" customHeight="1">
      <c r="A27" s="1189" t="s">
        <v>374</v>
      </c>
      <c r="B27" s="1189"/>
      <c r="C27" s="1189"/>
      <c r="D27" s="1189" t="s">
        <v>425</v>
      </c>
      <c r="E27" s="1189"/>
      <c r="F27" s="1189"/>
      <c r="G27" s="1189"/>
      <c r="H27" s="400"/>
      <c r="I27" s="400"/>
    </row>
    <row r="28" spans="1:12" ht="21.95" customHeight="1">
      <c r="A28" s="1189" t="s">
        <v>426</v>
      </c>
      <c r="B28" s="1189"/>
      <c r="C28" s="1189"/>
      <c r="D28" s="1189" t="s">
        <v>427</v>
      </c>
      <c r="E28" s="1189"/>
      <c r="F28" s="1189"/>
      <c r="G28" s="1189"/>
      <c r="H28" s="400"/>
      <c r="I28" s="400"/>
    </row>
    <row r="29" spans="1:12" ht="21.95" customHeight="1">
      <c r="A29" s="1189" t="s">
        <v>428</v>
      </c>
      <c r="B29" s="1189"/>
      <c r="C29" s="1189"/>
      <c r="D29" s="1189" t="s">
        <v>429</v>
      </c>
      <c r="E29" s="1189"/>
      <c r="F29" s="1189"/>
      <c r="G29" s="1189"/>
      <c r="H29" s="400"/>
      <c r="I29" s="400"/>
    </row>
    <row r="30" spans="1:12" ht="21.95" customHeight="1">
      <c r="A30" s="1189" t="s">
        <v>251</v>
      </c>
      <c r="B30" s="1189"/>
      <c r="C30" s="1189"/>
      <c r="D30" s="1189" t="s">
        <v>430</v>
      </c>
      <c r="E30" s="1189"/>
      <c r="F30" s="1189"/>
      <c r="G30" s="1189"/>
      <c r="H30" s="400"/>
      <c r="I30" s="400"/>
    </row>
    <row r="31" spans="1:12" ht="21.95" customHeight="1">
      <c r="A31" s="1189" t="s">
        <v>431</v>
      </c>
      <c r="B31" s="1189"/>
      <c r="C31" s="1189"/>
      <c r="D31" s="1189" t="s">
        <v>432</v>
      </c>
      <c r="E31" s="1189"/>
      <c r="F31" s="1189"/>
      <c r="G31" s="1189"/>
      <c r="H31" s="400"/>
      <c r="I31" s="400"/>
    </row>
    <row r="32" spans="1:12" ht="21.95" customHeight="1">
      <c r="A32" s="1189" t="s">
        <v>433</v>
      </c>
      <c r="B32" s="1189"/>
      <c r="C32" s="1189"/>
      <c r="D32" s="1189" t="s">
        <v>608</v>
      </c>
      <c r="E32" s="1189"/>
      <c r="F32" s="1189"/>
      <c r="G32" s="1189"/>
      <c r="H32" s="400"/>
      <c r="I32" s="400"/>
    </row>
    <row r="33" spans="1:9" ht="21.95" customHeight="1">
      <c r="A33" s="1189" t="s">
        <v>386</v>
      </c>
      <c r="B33" s="1189"/>
      <c r="C33" s="1189"/>
      <c r="D33" s="1189" t="s">
        <v>1058</v>
      </c>
      <c r="E33" s="1189"/>
      <c r="F33" s="1189"/>
      <c r="G33" s="1189"/>
      <c r="H33" s="400"/>
      <c r="I33" s="400"/>
    </row>
    <row r="34" spans="1:9" ht="21.95" customHeight="1">
      <c r="A34" s="1189" t="s">
        <v>262</v>
      </c>
      <c r="B34" s="1189"/>
      <c r="C34" s="1189"/>
      <c r="D34" s="1189"/>
      <c r="E34" s="1189"/>
      <c r="F34" s="1189"/>
      <c r="G34" s="1189"/>
      <c r="H34" s="400"/>
      <c r="I34" s="400"/>
    </row>
    <row r="35" spans="1:9" ht="21.95" customHeight="1">
      <c r="A35" s="1189" t="s">
        <v>435</v>
      </c>
      <c r="B35" s="1189"/>
      <c r="C35" s="1189"/>
      <c r="D35" s="1189"/>
      <c r="E35" s="1189"/>
      <c r="F35" s="1189"/>
      <c r="G35" s="1189"/>
      <c r="H35" s="400"/>
      <c r="I35" s="400"/>
    </row>
    <row r="36" spans="1:9" ht="21.95" customHeight="1">
      <c r="A36" s="1189" t="s">
        <v>436</v>
      </c>
      <c r="B36" s="1189"/>
      <c r="C36" s="1189"/>
      <c r="D36" s="1193" t="s">
        <v>1202</v>
      </c>
      <c r="E36" s="1193"/>
      <c r="F36" s="1193"/>
      <c r="G36" s="1193"/>
      <c r="H36" s="400"/>
      <c r="I36" s="400"/>
    </row>
    <row r="37" spans="1:9" ht="21.95" customHeight="1">
      <c r="A37" s="1189" t="s">
        <v>437</v>
      </c>
      <c r="B37" s="1189"/>
      <c r="C37" s="1189"/>
      <c r="D37" s="1193"/>
      <c r="E37" s="1193"/>
      <c r="F37" s="1193"/>
      <c r="G37" s="1193"/>
      <c r="H37" s="400"/>
      <c r="I37" s="400"/>
    </row>
    <row r="38" spans="1:9" ht="21.95" customHeight="1">
      <c r="A38" s="1189" t="s">
        <v>438</v>
      </c>
      <c r="B38" s="1189"/>
      <c r="C38" s="1189"/>
      <c r="D38" s="1193"/>
      <c r="E38" s="1193"/>
      <c r="F38" s="1193"/>
      <c r="G38" s="1193"/>
      <c r="H38" s="400"/>
      <c r="I38" s="400"/>
    </row>
    <row r="39" spans="1:9" ht="21.95" customHeight="1">
      <c r="A39" s="1187" t="s">
        <v>439</v>
      </c>
      <c r="B39" s="1188"/>
      <c r="C39" s="1188"/>
      <c r="D39" s="1189"/>
      <c r="E39" s="1189"/>
      <c r="F39" s="1189"/>
      <c r="G39" s="1189"/>
      <c r="H39" s="400"/>
      <c r="I39" s="400"/>
    </row>
    <row r="40" spans="1:9" ht="21.95" customHeight="1">
      <c r="A40" s="1187" t="s">
        <v>1211</v>
      </c>
      <c r="B40" s="1188"/>
      <c r="C40" s="1188"/>
      <c r="D40" s="1189"/>
      <c r="E40" s="1189"/>
      <c r="F40" s="1189"/>
      <c r="G40" s="1189"/>
      <c r="H40" s="400"/>
      <c r="I40" s="400"/>
    </row>
    <row r="41" spans="1:9" ht="21.95" customHeight="1">
      <c r="A41" s="406"/>
      <c r="B41" s="1017"/>
      <c r="C41" s="1017"/>
      <c r="D41" s="1189"/>
      <c r="E41" s="1189"/>
      <c r="F41" s="1189"/>
      <c r="G41" s="1189"/>
      <c r="H41" s="403"/>
      <c r="I41" s="403"/>
    </row>
    <row r="42" spans="1:9" ht="21.95" customHeight="1">
      <c r="A42" s="1190" t="s">
        <v>440</v>
      </c>
      <c r="B42" s="1190"/>
      <c r="C42" s="1191"/>
      <c r="D42" s="1192" t="s">
        <v>441</v>
      </c>
      <c r="E42" s="1192"/>
      <c r="F42" s="1192"/>
      <c r="G42" s="1192"/>
      <c r="H42" s="400"/>
      <c r="I42" s="400"/>
    </row>
    <row r="43" spans="1:9" ht="21.95" customHeight="1">
      <c r="A43" s="1185" t="s">
        <v>442</v>
      </c>
      <c r="B43" s="1185"/>
      <c r="C43" s="1185"/>
      <c r="D43" s="1184" t="s">
        <v>443</v>
      </c>
      <c r="E43" s="1184"/>
      <c r="F43" s="1184"/>
      <c r="G43" s="1184"/>
      <c r="H43" s="400"/>
      <c r="I43" s="400"/>
    </row>
    <row r="44" spans="1:9" ht="21.95" customHeight="1">
      <c r="A44" s="1185" t="s">
        <v>1171</v>
      </c>
      <c r="B44" s="1185"/>
      <c r="C44" s="1185"/>
      <c r="D44" s="1184" t="s">
        <v>444</v>
      </c>
      <c r="E44" s="1184"/>
      <c r="F44" s="1184"/>
      <c r="G44" s="1184"/>
      <c r="H44" s="400"/>
      <c r="I44" s="400"/>
    </row>
    <row r="45" spans="1:9" ht="21.95" customHeight="1">
      <c r="A45" s="1185" t="s">
        <v>445</v>
      </c>
      <c r="B45" s="1185"/>
      <c r="C45" s="1185"/>
      <c r="D45" s="1184" t="s">
        <v>609</v>
      </c>
      <c r="E45" s="1184"/>
      <c r="F45" s="1184"/>
      <c r="G45" s="1184"/>
      <c r="H45" s="400"/>
      <c r="I45" s="400"/>
    </row>
    <row r="46" spans="1:9" ht="21.95" customHeight="1">
      <c r="A46" s="1185" t="s">
        <v>447</v>
      </c>
      <c r="B46" s="1185"/>
      <c r="C46" s="1185"/>
      <c r="D46" s="1184" t="s">
        <v>1334</v>
      </c>
      <c r="E46" s="1184"/>
      <c r="F46" s="1184"/>
      <c r="G46" s="1184"/>
      <c r="H46" s="400"/>
      <c r="I46" s="400"/>
    </row>
    <row r="47" spans="1:9" ht="21.95" customHeight="1">
      <c r="A47" s="1185" t="s">
        <v>449</v>
      </c>
      <c r="B47" s="1185"/>
      <c r="C47" s="1185"/>
      <c r="D47" s="1184" t="s">
        <v>450</v>
      </c>
      <c r="E47" s="1184"/>
      <c r="F47" s="1184"/>
      <c r="G47" s="1184"/>
      <c r="H47" s="400"/>
      <c r="I47" s="400"/>
    </row>
    <row r="48" spans="1:9" ht="21.95" customHeight="1">
      <c r="A48" s="1185" t="s">
        <v>1212</v>
      </c>
      <c r="B48" s="1185"/>
      <c r="C48" s="1185"/>
      <c r="D48" s="1184" t="s">
        <v>451</v>
      </c>
      <c r="E48" s="1184"/>
      <c r="F48" s="1184"/>
      <c r="G48" s="1184"/>
      <c r="H48" s="400"/>
      <c r="I48" s="400"/>
    </row>
    <row r="49" spans="1:11" ht="21.95" customHeight="1">
      <c r="A49" s="1185" t="s">
        <v>452</v>
      </c>
      <c r="B49" s="1185"/>
      <c r="C49" s="1185"/>
      <c r="D49" s="1184" t="s">
        <v>453</v>
      </c>
      <c r="E49" s="1184"/>
      <c r="F49" s="1184"/>
      <c r="G49" s="1184"/>
      <c r="H49" s="400"/>
      <c r="I49" s="400"/>
    </row>
    <row r="50" spans="1:11" ht="21.95" customHeight="1">
      <c r="A50" s="1185" t="s">
        <v>1213</v>
      </c>
      <c r="B50" s="1185"/>
      <c r="C50" s="1185"/>
      <c r="D50" s="1184" t="s">
        <v>454</v>
      </c>
      <c r="E50" s="1184"/>
      <c r="F50" s="1184"/>
      <c r="G50" s="1184"/>
      <c r="H50" s="400"/>
      <c r="I50" s="400"/>
    </row>
    <row r="51" spans="1:11" ht="21.95" customHeight="1">
      <c r="A51" s="1185" t="s">
        <v>610</v>
      </c>
      <c r="B51" s="1185"/>
      <c r="C51" s="1185"/>
      <c r="D51" s="1186" t="s">
        <v>456</v>
      </c>
      <c r="E51" s="1186"/>
      <c r="F51" s="1186"/>
      <c r="G51" s="1186"/>
      <c r="H51" s="400"/>
      <c r="I51" s="400"/>
    </row>
    <row r="52" spans="1:11" ht="21.95" customHeight="1">
      <c r="A52" s="1185" t="s">
        <v>457</v>
      </c>
      <c r="B52" s="1185"/>
      <c r="C52" s="1185"/>
      <c r="D52" s="1186" t="s">
        <v>458</v>
      </c>
      <c r="E52" s="1186"/>
      <c r="F52" s="1186"/>
      <c r="G52" s="1186"/>
      <c r="H52" s="400"/>
      <c r="I52" s="400"/>
    </row>
    <row r="53" spans="1:11" ht="21.95" customHeight="1">
      <c r="A53" s="1185" t="s">
        <v>459</v>
      </c>
      <c r="B53" s="1185"/>
      <c r="C53" s="1185"/>
      <c r="D53" s="1186" t="s">
        <v>460</v>
      </c>
      <c r="E53" s="1186"/>
      <c r="F53" s="1186"/>
      <c r="G53" s="1186"/>
      <c r="H53" s="400"/>
      <c r="I53" s="400"/>
    </row>
    <row r="54" spans="1:11" ht="21.95" customHeight="1">
      <c r="A54" s="1140"/>
      <c r="B54" s="1185"/>
      <c r="C54" s="1185"/>
      <c r="D54" s="1184" t="s">
        <v>461</v>
      </c>
      <c r="E54" s="1184"/>
      <c r="F54" s="1184"/>
      <c r="G54" s="1184"/>
      <c r="H54" s="400"/>
      <c r="I54" s="400"/>
    </row>
    <row r="55" spans="1:11" ht="21.95" customHeight="1">
      <c r="A55" s="1183" t="s">
        <v>1203</v>
      </c>
      <c r="B55" s="1183"/>
      <c r="C55" s="1183"/>
      <c r="D55" s="1184" t="s">
        <v>462</v>
      </c>
      <c r="E55" s="1184"/>
      <c r="F55" s="1184"/>
      <c r="G55" s="1184"/>
      <c r="H55" s="400"/>
      <c r="I55" s="400"/>
    </row>
    <row r="56" spans="1:11" ht="21.95" customHeight="1">
      <c r="A56" s="1183"/>
      <c r="B56" s="1183"/>
      <c r="C56" s="1183"/>
      <c r="D56" s="1184" t="s">
        <v>463</v>
      </c>
      <c r="E56" s="1184"/>
      <c r="F56" s="1184"/>
      <c r="G56" s="1184"/>
      <c r="H56" s="400"/>
      <c r="I56" s="400"/>
    </row>
    <row r="57" spans="1:11" ht="21.95" customHeight="1">
      <c r="A57" s="1183"/>
      <c r="B57" s="1183"/>
      <c r="C57" s="1183"/>
      <c r="D57" s="1184"/>
      <c r="E57" s="1184"/>
      <c r="F57" s="1184"/>
      <c r="G57" s="1184"/>
      <c r="H57" s="400"/>
      <c r="I57" s="400"/>
      <c r="K57" s="381" t="s">
        <v>143</v>
      </c>
    </row>
    <row r="58" spans="1:11" ht="21.95" customHeight="1">
      <c r="A58" s="1185"/>
      <c r="B58" s="1185"/>
      <c r="C58" s="1185"/>
      <c r="D58" s="1183" t="s">
        <v>1204</v>
      </c>
      <c r="E58" s="1183"/>
      <c r="F58" s="1183"/>
      <c r="G58" s="1183"/>
      <c r="H58" s="400"/>
      <c r="I58" s="400"/>
    </row>
    <row r="59" spans="1:11" ht="21.95" customHeight="1">
      <c r="A59" s="407"/>
      <c r="B59" s="407"/>
      <c r="C59" s="407"/>
      <c r="D59" s="1183"/>
      <c r="E59" s="1183"/>
      <c r="F59" s="1183"/>
      <c r="G59" s="1183"/>
      <c r="H59" s="400"/>
      <c r="I59" s="400"/>
    </row>
    <row r="60" spans="1:11" ht="21.95" customHeight="1">
      <c r="A60" s="408"/>
      <c r="B60" s="407"/>
      <c r="C60" s="407"/>
      <c r="D60" s="1183"/>
      <c r="E60" s="1183"/>
      <c r="F60" s="1183"/>
      <c r="G60" s="1183"/>
      <c r="H60" s="400"/>
      <c r="I60" s="400"/>
    </row>
    <row r="61" spans="1:11" ht="21.95" customHeight="1">
      <c r="A61" s="408"/>
      <c r="B61" s="407"/>
      <c r="C61" s="407"/>
      <c r="D61" s="1015"/>
      <c r="E61" s="1015"/>
      <c r="F61" s="1015"/>
      <c r="G61" s="1015"/>
      <c r="H61" s="400"/>
      <c r="I61" s="400"/>
    </row>
    <row r="62" spans="1:11" ht="15.75" customHeight="1">
      <c r="A62" s="400"/>
      <c r="B62" s="400"/>
      <c r="C62" s="400"/>
      <c r="D62" s="400"/>
      <c r="E62" s="400"/>
      <c r="F62" s="400"/>
      <c r="G62" s="401"/>
      <c r="H62" s="400"/>
      <c r="I62" s="400"/>
    </row>
    <row r="63" spans="1:11" ht="51.75" customHeight="1">
      <c r="A63" s="1182" t="s">
        <v>1142</v>
      </c>
      <c r="B63" s="1182"/>
      <c r="C63" s="1182"/>
      <c r="D63" s="1182"/>
      <c r="E63" s="1182"/>
      <c r="F63" s="1182"/>
      <c r="G63" s="1182"/>
      <c r="H63" s="409"/>
      <c r="I63" s="409"/>
    </row>
    <row r="64" spans="1:11" ht="90.75" customHeight="1">
      <c r="A64" s="1182"/>
      <c r="B64" s="1182"/>
      <c r="C64" s="1182"/>
      <c r="D64" s="1182"/>
      <c r="E64" s="1182"/>
      <c r="F64" s="1182"/>
      <c r="G64" s="1182"/>
      <c r="H64" s="409"/>
      <c r="I64" s="409"/>
    </row>
    <row r="65" spans="1:9" ht="25.5" customHeight="1">
      <c r="A65" s="1182" t="str">
        <f>CITROEN!A167</f>
        <v>A feltüntetett árak tartalmazzák a 27%-os ÁFA-t és a regisztrációs adót. Az árak és a kedvezmények 2017. október 3-tól visszavonásig érvényesek. A C Automobil Import Kft. minden változtatás jogát fenntartja.</v>
      </c>
      <c r="B65" s="1182"/>
      <c r="C65" s="1182"/>
      <c r="D65" s="1182"/>
      <c r="E65" s="1182"/>
      <c r="F65" s="1182"/>
      <c r="G65" s="1182"/>
      <c r="H65" s="410"/>
      <c r="I65" s="410"/>
    </row>
    <row r="66" spans="1:9">
      <c r="A66" s="1182"/>
      <c r="B66" s="1182"/>
      <c r="C66" s="1182"/>
      <c r="D66" s="1182"/>
      <c r="E66" s="1182"/>
      <c r="F66" s="1182"/>
      <c r="G66" s="1182"/>
      <c r="H66" s="410"/>
      <c r="I66" s="410"/>
    </row>
    <row r="67" spans="1:9" ht="18" customHeight="1">
      <c r="A67" s="1074" t="s">
        <v>1352</v>
      </c>
      <c r="B67" s="1074"/>
      <c r="C67" s="1074"/>
      <c r="D67" s="1074"/>
      <c r="E67" s="1074"/>
      <c r="F67" s="1074"/>
      <c r="G67" s="1074"/>
      <c r="H67" s="1074"/>
      <c r="I67" s="1074"/>
    </row>
    <row r="68" spans="1:9" ht="63.75" customHeight="1">
      <c r="A68" s="400"/>
      <c r="B68" s="400"/>
      <c r="C68" s="400"/>
      <c r="D68" s="400"/>
      <c r="E68" s="400"/>
      <c r="F68" s="400"/>
      <c r="G68" s="401"/>
      <c r="H68" s="400"/>
      <c r="I68" s="400"/>
    </row>
  </sheetData>
  <mergeCells count="80">
    <mergeCell ref="G4:G5"/>
    <mergeCell ref="H4:H5"/>
    <mergeCell ref="I4:I5"/>
    <mergeCell ref="A22:G22"/>
    <mergeCell ref="A23:C23"/>
    <mergeCell ref="D23:G23"/>
    <mergeCell ref="A4:A5"/>
    <mergeCell ref="B4:B5"/>
    <mergeCell ref="C4:C5"/>
    <mergeCell ref="D4:D5"/>
    <mergeCell ref="E4:E5"/>
    <mergeCell ref="F4:F5"/>
    <mergeCell ref="A24:C24"/>
    <mergeCell ref="D24:G24"/>
    <mergeCell ref="A25:C25"/>
    <mergeCell ref="D25:G25"/>
    <mergeCell ref="A26:C26"/>
    <mergeCell ref="D26:G26"/>
    <mergeCell ref="A27:C27"/>
    <mergeCell ref="D27:G27"/>
    <mergeCell ref="A28:C28"/>
    <mergeCell ref="D28:G28"/>
    <mergeCell ref="A29:C29"/>
    <mergeCell ref="D29:G29"/>
    <mergeCell ref="A30:C30"/>
    <mergeCell ref="D30:G30"/>
    <mergeCell ref="A31:C31"/>
    <mergeCell ref="D31:G31"/>
    <mergeCell ref="A32:C32"/>
    <mergeCell ref="D32:G32"/>
    <mergeCell ref="A33:C33"/>
    <mergeCell ref="D33:G33"/>
    <mergeCell ref="A34:C34"/>
    <mergeCell ref="D34:G34"/>
    <mergeCell ref="A35:C35"/>
    <mergeCell ref="D35:G35"/>
    <mergeCell ref="A43:C43"/>
    <mergeCell ref="D43:G43"/>
    <mergeCell ref="A36:C36"/>
    <mergeCell ref="D36:G38"/>
    <mergeCell ref="A37:C37"/>
    <mergeCell ref="A38:C38"/>
    <mergeCell ref="A39:C39"/>
    <mergeCell ref="D39:G39"/>
    <mergeCell ref="A40:C40"/>
    <mergeCell ref="D40:G40"/>
    <mergeCell ref="D41:G41"/>
    <mergeCell ref="A42:C42"/>
    <mergeCell ref="D42:G42"/>
    <mergeCell ref="A44:C44"/>
    <mergeCell ref="D44:G44"/>
    <mergeCell ref="A45:C45"/>
    <mergeCell ref="D45:G45"/>
    <mergeCell ref="A46:C46"/>
    <mergeCell ref="D46:G46"/>
    <mergeCell ref="A47:C47"/>
    <mergeCell ref="D47:G47"/>
    <mergeCell ref="A48:C48"/>
    <mergeCell ref="D48:G48"/>
    <mergeCell ref="A49:C49"/>
    <mergeCell ref="D49:G49"/>
    <mergeCell ref="A50:C50"/>
    <mergeCell ref="D50:G50"/>
    <mergeCell ref="A51:C51"/>
    <mergeCell ref="D51:G51"/>
    <mergeCell ref="A52:C52"/>
    <mergeCell ref="D52:G52"/>
    <mergeCell ref="A53:C53"/>
    <mergeCell ref="D53:G53"/>
    <mergeCell ref="A54:C54"/>
    <mergeCell ref="D54:G54"/>
    <mergeCell ref="A55:C57"/>
    <mergeCell ref="D55:G55"/>
    <mergeCell ref="D56:G56"/>
    <mergeCell ref="D57:G57"/>
    <mergeCell ref="A58:C58"/>
    <mergeCell ref="D58:G60"/>
    <mergeCell ref="A63:G64"/>
    <mergeCell ref="A65:G66"/>
    <mergeCell ref="A67:I67"/>
  </mergeCells>
  <printOptions horizontalCentered="1"/>
  <pageMargins left="0" right="0" top="0.35433070866141736" bottom="0.15748031496062992" header="0.31496062992125984" footer="0.31496062992125984"/>
  <pageSetup paperSize="9" scale="46"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22"/>
  <sheetViews>
    <sheetView view="pageBreakPreview" zoomScale="85" zoomScaleNormal="100" zoomScaleSheetLayoutView="85" workbookViewId="0">
      <selection activeCell="J54" sqref="J54"/>
    </sheetView>
  </sheetViews>
  <sheetFormatPr defaultRowHeight="19.5"/>
  <cols>
    <col min="1" max="1" width="28.7109375" style="412" customWidth="1"/>
    <col min="2" max="2" width="28.140625" style="412" customWidth="1"/>
    <col min="3" max="3" width="63.28515625" style="412" customWidth="1"/>
    <col min="4" max="4" width="11.28515625" style="477" customWidth="1"/>
    <col min="5" max="7" width="19.140625" style="412" customWidth="1"/>
    <col min="8" max="256" width="9.140625" style="412"/>
    <col min="257" max="257" width="28.7109375" style="412" customWidth="1"/>
    <col min="258" max="258" width="28.140625" style="412" customWidth="1"/>
    <col min="259" max="259" width="63.28515625" style="412" customWidth="1"/>
    <col min="260" max="260" width="11.28515625" style="412" customWidth="1"/>
    <col min="261" max="263" width="19.140625" style="412" customWidth="1"/>
    <col min="264" max="512" width="9.140625" style="412"/>
    <col min="513" max="513" width="28.7109375" style="412" customWidth="1"/>
    <col min="514" max="514" width="28.140625" style="412" customWidth="1"/>
    <col min="515" max="515" width="63.28515625" style="412" customWidth="1"/>
    <col min="516" max="516" width="11.28515625" style="412" customWidth="1"/>
    <col min="517" max="519" width="19.140625" style="412" customWidth="1"/>
    <col min="520" max="768" width="9.140625" style="412"/>
    <col min="769" max="769" width="28.7109375" style="412" customWidth="1"/>
    <col min="770" max="770" width="28.140625" style="412" customWidth="1"/>
    <col min="771" max="771" width="63.28515625" style="412" customWidth="1"/>
    <col min="772" max="772" width="11.28515625" style="412" customWidth="1"/>
    <col min="773" max="775" width="19.140625" style="412" customWidth="1"/>
    <col min="776" max="1024" width="9.140625" style="412"/>
    <col min="1025" max="1025" width="28.7109375" style="412" customWidth="1"/>
    <col min="1026" max="1026" width="28.140625" style="412" customWidth="1"/>
    <col min="1027" max="1027" width="63.28515625" style="412" customWidth="1"/>
    <col min="1028" max="1028" width="11.28515625" style="412" customWidth="1"/>
    <col min="1029" max="1031" width="19.140625" style="412" customWidth="1"/>
    <col min="1032" max="1280" width="9.140625" style="412"/>
    <col min="1281" max="1281" width="28.7109375" style="412" customWidth="1"/>
    <col min="1282" max="1282" width="28.140625" style="412" customWidth="1"/>
    <col min="1283" max="1283" width="63.28515625" style="412" customWidth="1"/>
    <col min="1284" max="1284" width="11.28515625" style="412" customWidth="1"/>
    <col min="1285" max="1287" width="19.140625" style="412" customWidth="1"/>
    <col min="1288" max="1536" width="9.140625" style="412"/>
    <col min="1537" max="1537" width="28.7109375" style="412" customWidth="1"/>
    <col min="1538" max="1538" width="28.140625" style="412" customWidth="1"/>
    <col min="1539" max="1539" width="63.28515625" style="412" customWidth="1"/>
    <col min="1540" max="1540" width="11.28515625" style="412" customWidth="1"/>
    <col min="1541" max="1543" width="19.140625" style="412" customWidth="1"/>
    <col min="1544" max="1792" width="9.140625" style="412"/>
    <col min="1793" max="1793" width="28.7109375" style="412" customWidth="1"/>
    <col min="1794" max="1794" width="28.140625" style="412" customWidth="1"/>
    <col min="1795" max="1795" width="63.28515625" style="412" customWidth="1"/>
    <col min="1796" max="1796" width="11.28515625" style="412" customWidth="1"/>
    <col min="1797" max="1799" width="19.140625" style="412" customWidth="1"/>
    <col min="1800" max="2048" width="9.140625" style="412"/>
    <col min="2049" max="2049" width="28.7109375" style="412" customWidth="1"/>
    <col min="2050" max="2050" width="28.140625" style="412" customWidth="1"/>
    <col min="2051" max="2051" width="63.28515625" style="412" customWidth="1"/>
    <col min="2052" max="2052" width="11.28515625" style="412" customWidth="1"/>
    <col min="2053" max="2055" width="19.140625" style="412" customWidth="1"/>
    <col min="2056" max="2304" width="9.140625" style="412"/>
    <col min="2305" max="2305" width="28.7109375" style="412" customWidth="1"/>
    <col min="2306" max="2306" width="28.140625" style="412" customWidth="1"/>
    <col min="2307" max="2307" width="63.28515625" style="412" customWidth="1"/>
    <col min="2308" max="2308" width="11.28515625" style="412" customWidth="1"/>
    <col min="2309" max="2311" width="19.140625" style="412" customWidth="1"/>
    <col min="2312" max="2560" width="9.140625" style="412"/>
    <col min="2561" max="2561" width="28.7109375" style="412" customWidth="1"/>
    <col min="2562" max="2562" width="28.140625" style="412" customWidth="1"/>
    <col min="2563" max="2563" width="63.28515625" style="412" customWidth="1"/>
    <col min="2564" max="2564" width="11.28515625" style="412" customWidth="1"/>
    <col min="2565" max="2567" width="19.140625" style="412" customWidth="1"/>
    <col min="2568" max="2816" width="9.140625" style="412"/>
    <col min="2817" max="2817" width="28.7109375" style="412" customWidth="1"/>
    <col min="2818" max="2818" width="28.140625" style="412" customWidth="1"/>
    <col min="2819" max="2819" width="63.28515625" style="412" customWidth="1"/>
    <col min="2820" max="2820" width="11.28515625" style="412" customWidth="1"/>
    <col min="2821" max="2823" width="19.140625" style="412" customWidth="1"/>
    <col min="2824" max="3072" width="9.140625" style="412"/>
    <col min="3073" max="3073" width="28.7109375" style="412" customWidth="1"/>
    <col min="3074" max="3074" width="28.140625" style="412" customWidth="1"/>
    <col min="3075" max="3075" width="63.28515625" style="412" customWidth="1"/>
    <col min="3076" max="3076" width="11.28515625" style="412" customWidth="1"/>
    <col min="3077" max="3079" width="19.140625" style="412" customWidth="1"/>
    <col min="3080" max="3328" width="9.140625" style="412"/>
    <col min="3329" max="3329" width="28.7109375" style="412" customWidth="1"/>
    <col min="3330" max="3330" width="28.140625" style="412" customWidth="1"/>
    <col min="3331" max="3331" width="63.28515625" style="412" customWidth="1"/>
    <col min="3332" max="3332" width="11.28515625" style="412" customWidth="1"/>
    <col min="3333" max="3335" width="19.140625" style="412" customWidth="1"/>
    <col min="3336" max="3584" width="9.140625" style="412"/>
    <col min="3585" max="3585" width="28.7109375" style="412" customWidth="1"/>
    <col min="3586" max="3586" width="28.140625" style="412" customWidth="1"/>
    <col min="3587" max="3587" width="63.28515625" style="412" customWidth="1"/>
    <col min="3588" max="3588" width="11.28515625" style="412" customWidth="1"/>
    <col min="3589" max="3591" width="19.140625" style="412" customWidth="1"/>
    <col min="3592" max="3840" width="9.140625" style="412"/>
    <col min="3841" max="3841" width="28.7109375" style="412" customWidth="1"/>
    <col min="3842" max="3842" width="28.140625" style="412" customWidth="1"/>
    <col min="3843" max="3843" width="63.28515625" style="412" customWidth="1"/>
    <col min="3844" max="3844" width="11.28515625" style="412" customWidth="1"/>
    <col min="3845" max="3847" width="19.140625" style="412" customWidth="1"/>
    <col min="3848" max="4096" width="9.140625" style="412"/>
    <col min="4097" max="4097" width="28.7109375" style="412" customWidth="1"/>
    <col min="4098" max="4098" width="28.140625" style="412" customWidth="1"/>
    <col min="4099" max="4099" width="63.28515625" style="412" customWidth="1"/>
    <col min="4100" max="4100" width="11.28515625" style="412" customWidth="1"/>
    <col min="4101" max="4103" width="19.140625" style="412" customWidth="1"/>
    <col min="4104" max="4352" width="9.140625" style="412"/>
    <col min="4353" max="4353" width="28.7109375" style="412" customWidth="1"/>
    <col min="4354" max="4354" width="28.140625" style="412" customWidth="1"/>
    <col min="4355" max="4355" width="63.28515625" style="412" customWidth="1"/>
    <col min="4356" max="4356" width="11.28515625" style="412" customWidth="1"/>
    <col min="4357" max="4359" width="19.140625" style="412" customWidth="1"/>
    <col min="4360" max="4608" width="9.140625" style="412"/>
    <col min="4609" max="4609" width="28.7109375" style="412" customWidth="1"/>
    <col min="4610" max="4610" width="28.140625" style="412" customWidth="1"/>
    <col min="4611" max="4611" width="63.28515625" style="412" customWidth="1"/>
    <col min="4612" max="4612" width="11.28515625" style="412" customWidth="1"/>
    <col min="4613" max="4615" width="19.140625" style="412" customWidth="1"/>
    <col min="4616" max="4864" width="9.140625" style="412"/>
    <col min="4865" max="4865" width="28.7109375" style="412" customWidth="1"/>
    <col min="4866" max="4866" width="28.140625" style="412" customWidth="1"/>
    <col min="4867" max="4867" width="63.28515625" style="412" customWidth="1"/>
    <col min="4868" max="4868" width="11.28515625" style="412" customWidth="1"/>
    <col min="4869" max="4871" width="19.140625" style="412" customWidth="1"/>
    <col min="4872" max="5120" width="9.140625" style="412"/>
    <col min="5121" max="5121" width="28.7109375" style="412" customWidth="1"/>
    <col min="5122" max="5122" width="28.140625" style="412" customWidth="1"/>
    <col min="5123" max="5123" width="63.28515625" style="412" customWidth="1"/>
    <col min="5124" max="5124" width="11.28515625" style="412" customWidth="1"/>
    <col min="5125" max="5127" width="19.140625" style="412" customWidth="1"/>
    <col min="5128" max="5376" width="9.140625" style="412"/>
    <col min="5377" max="5377" width="28.7109375" style="412" customWidth="1"/>
    <col min="5378" max="5378" width="28.140625" style="412" customWidth="1"/>
    <col min="5379" max="5379" width="63.28515625" style="412" customWidth="1"/>
    <col min="5380" max="5380" width="11.28515625" style="412" customWidth="1"/>
    <col min="5381" max="5383" width="19.140625" style="412" customWidth="1"/>
    <col min="5384" max="5632" width="9.140625" style="412"/>
    <col min="5633" max="5633" width="28.7109375" style="412" customWidth="1"/>
    <col min="5634" max="5634" width="28.140625" style="412" customWidth="1"/>
    <col min="5635" max="5635" width="63.28515625" style="412" customWidth="1"/>
    <col min="5636" max="5636" width="11.28515625" style="412" customWidth="1"/>
    <col min="5637" max="5639" width="19.140625" style="412" customWidth="1"/>
    <col min="5640" max="5888" width="9.140625" style="412"/>
    <col min="5889" max="5889" width="28.7109375" style="412" customWidth="1"/>
    <col min="5890" max="5890" width="28.140625" style="412" customWidth="1"/>
    <col min="5891" max="5891" width="63.28515625" style="412" customWidth="1"/>
    <col min="5892" max="5892" width="11.28515625" style="412" customWidth="1"/>
    <col min="5893" max="5895" width="19.140625" style="412" customWidth="1"/>
    <col min="5896" max="6144" width="9.140625" style="412"/>
    <col min="6145" max="6145" width="28.7109375" style="412" customWidth="1"/>
    <col min="6146" max="6146" width="28.140625" style="412" customWidth="1"/>
    <col min="6147" max="6147" width="63.28515625" style="412" customWidth="1"/>
    <col min="6148" max="6148" width="11.28515625" style="412" customWidth="1"/>
    <col min="6149" max="6151" width="19.140625" style="412" customWidth="1"/>
    <col min="6152" max="6400" width="9.140625" style="412"/>
    <col min="6401" max="6401" width="28.7109375" style="412" customWidth="1"/>
    <col min="6402" max="6402" width="28.140625" style="412" customWidth="1"/>
    <col min="6403" max="6403" width="63.28515625" style="412" customWidth="1"/>
    <col min="6404" max="6404" width="11.28515625" style="412" customWidth="1"/>
    <col min="6405" max="6407" width="19.140625" style="412" customWidth="1"/>
    <col min="6408" max="6656" width="9.140625" style="412"/>
    <col min="6657" max="6657" width="28.7109375" style="412" customWidth="1"/>
    <col min="6658" max="6658" width="28.140625" style="412" customWidth="1"/>
    <col min="6659" max="6659" width="63.28515625" style="412" customWidth="1"/>
    <col min="6660" max="6660" width="11.28515625" style="412" customWidth="1"/>
    <col min="6661" max="6663" width="19.140625" style="412" customWidth="1"/>
    <col min="6664" max="6912" width="9.140625" style="412"/>
    <col min="6913" max="6913" width="28.7109375" style="412" customWidth="1"/>
    <col min="6914" max="6914" width="28.140625" style="412" customWidth="1"/>
    <col min="6915" max="6915" width="63.28515625" style="412" customWidth="1"/>
    <col min="6916" max="6916" width="11.28515625" style="412" customWidth="1"/>
    <col min="6917" max="6919" width="19.140625" style="412" customWidth="1"/>
    <col min="6920" max="7168" width="9.140625" style="412"/>
    <col min="7169" max="7169" width="28.7109375" style="412" customWidth="1"/>
    <col min="7170" max="7170" width="28.140625" style="412" customWidth="1"/>
    <col min="7171" max="7171" width="63.28515625" style="412" customWidth="1"/>
    <col min="7172" max="7172" width="11.28515625" style="412" customWidth="1"/>
    <col min="7173" max="7175" width="19.140625" style="412" customWidth="1"/>
    <col min="7176" max="7424" width="9.140625" style="412"/>
    <col min="7425" max="7425" width="28.7109375" style="412" customWidth="1"/>
    <col min="7426" max="7426" width="28.140625" style="412" customWidth="1"/>
    <col min="7427" max="7427" width="63.28515625" style="412" customWidth="1"/>
    <col min="7428" max="7428" width="11.28515625" style="412" customWidth="1"/>
    <col min="7429" max="7431" width="19.140625" style="412" customWidth="1"/>
    <col min="7432" max="7680" width="9.140625" style="412"/>
    <col min="7681" max="7681" width="28.7109375" style="412" customWidth="1"/>
    <col min="7682" max="7682" width="28.140625" style="412" customWidth="1"/>
    <col min="7683" max="7683" width="63.28515625" style="412" customWidth="1"/>
    <col min="7684" max="7684" width="11.28515625" style="412" customWidth="1"/>
    <col min="7685" max="7687" width="19.140625" style="412" customWidth="1"/>
    <col min="7688" max="7936" width="9.140625" style="412"/>
    <col min="7937" max="7937" width="28.7109375" style="412" customWidth="1"/>
    <col min="7938" max="7938" width="28.140625" style="412" customWidth="1"/>
    <col min="7939" max="7939" width="63.28515625" style="412" customWidth="1"/>
    <col min="7940" max="7940" width="11.28515625" style="412" customWidth="1"/>
    <col min="7941" max="7943" width="19.140625" style="412" customWidth="1"/>
    <col min="7944" max="8192" width="9.140625" style="412"/>
    <col min="8193" max="8193" width="28.7109375" style="412" customWidth="1"/>
    <col min="8194" max="8194" width="28.140625" style="412" customWidth="1"/>
    <col min="8195" max="8195" width="63.28515625" style="412" customWidth="1"/>
    <col min="8196" max="8196" width="11.28515625" style="412" customWidth="1"/>
    <col min="8197" max="8199" width="19.140625" style="412" customWidth="1"/>
    <col min="8200" max="8448" width="9.140625" style="412"/>
    <col min="8449" max="8449" width="28.7109375" style="412" customWidth="1"/>
    <col min="8450" max="8450" width="28.140625" style="412" customWidth="1"/>
    <col min="8451" max="8451" width="63.28515625" style="412" customWidth="1"/>
    <col min="8452" max="8452" width="11.28515625" style="412" customWidth="1"/>
    <col min="8453" max="8455" width="19.140625" style="412" customWidth="1"/>
    <col min="8456" max="8704" width="9.140625" style="412"/>
    <col min="8705" max="8705" width="28.7109375" style="412" customWidth="1"/>
    <col min="8706" max="8706" width="28.140625" style="412" customWidth="1"/>
    <col min="8707" max="8707" width="63.28515625" style="412" customWidth="1"/>
    <col min="8708" max="8708" width="11.28515625" style="412" customWidth="1"/>
    <col min="8709" max="8711" width="19.140625" style="412" customWidth="1"/>
    <col min="8712" max="8960" width="9.140625" style="412"/>
    <col min="8961" max="8961" width="28.7109375" style="412" customWidth="1"/>
    <col min="8962" max="8962" width="28.140625" style="412" customWidth="1"/>
    <col min="8963" max="8963" width="63.28515625" style="412" customWidth="1"/>
    <col min="8964" max="8964" width="11.28515625" style="412" customWidth="1"/>
    <col min="8965" max="8967" width="19.140625" style="412" customWidth="1"/>
    <col min="8968" max="9216" width="9.140625" style="412"/>
    <col min="9217" max="9217" width="28.7109375" style="412" customWidth="1"/>
    <col min="9218" max="9218" width="28.140625" style="412" customWidth="1"/>
    <col min="9219" max="9219" width="63.28515625" style="412" customWidth="1"/>
    <col min="9220" max="9220" width="11.28515625" style="412" customWidth="1"/>
    <col min="9221" max="9223" width="19.140625" style="412" customWidth="1"/>
    <col min="9224" max="9472" width="9.140625" style="412"/>
    <col min="9473" max="9473" width="28.7109375" style="412" customWidth="1"/>
    <col min="9474" max="9474" width="28.140625" style="412" customWidth="1"/>
    <col min="9475" max="9475" width="63.28515625" style="412" customWidth="1"/>
    <col min="9476" max="9476" width="11.28515625" style="412" customWidth="1"/>
    <col min="9477" max="9479" width="19.140625" style="412" customWidth="1"/>
    <col min="9480" max="9728" width="9.140625" style="412"/>
    <col min="9729" max="9729" width="28.7109375" style="412" customWidth="1"/>
    <col min="9730" max="9730" width="28.140625" style="412" customWidth="1"/>
    <col min="9731" max="9731" width="63.28515625" style="412" customWidth="1"/>
    <col min="9732" max="9732" width="11.28515625" style="412" customWidth="1"/>
    <col min="9733" max="9735" width="19.140625" style="412" customWidth="1"/>
    <col min="9736" max="9984" width="9.140625" style="412"/>
    <col min="9985" max="9985" width="28.7109375" style="412" customWidth="1"/>
    <col min="9986" max="9986" width="28.140625" style="412" customWidth="1"/>
    <col min="9987" max="9987" width="63.28515625" style="412" customWidth="1"/>
    <col min="9988" max="9988" width="11.28515625" style="412" customWidth="1"/>
    <col min="9989" max="9991" width="19.140625" style="412" customWidth="1"/>
    <col min="9992" max="10240" width="9.140625" style="412"/>
    <col min="10241" max="10241" width="28.7109375" style="412" customWidth="1"/>
    <col min="10242" max="10242" width="28.140625" style="412" customWidth="1"/>
    <col min="10243" max="10243" width="63.28515625" style="412" customWidth="1"/>
    <col min="10244" max="10244" width="11.28515625" style="412" customWidth="1"/>
    <col min="10245" max="10247" width="19.140625" style="412" customWidth="1"/>
    <col min="10248" max="10496" width="9.140625" style="412"/>
    <col min="10497" max="10497" width="28.7109375" style="412" customWidth="1"/>
    <col min="10498" max="10498" width="28.140625" style="412" customWidth="1"/>
    <col min="10499" max="10499" width="63.28515625" style="412" customWidth="1"/>
    <col min="10500" max="10500" width="11.28515625" style="412" customWidth="1"/>
    <col min="10501" max="10503" width="19.140625" style="412" customWidth="1"/>
    <col min="10504" max="10752" width="9.140625" style="412"/>
    <col min="10753" max="10753" width="28.7109375" style="412" customWidth="1"/>
    <col min="10754" max="10754" width="28.140625" style="412" customWidth="1"/>
    <col min="10755" max="10755" width="63.28515625" style="412" customWidth="1"/>
    <col min="10756" max="10756" width="11.28515625" style="412" customWidth="1"/>
    <col min="10757" max="10759" width="19.140625" style="412" customWidth="1"/>
    <col min="10760" max="11008" width="9.140625" style="412"/>
    <col min="11009" max="11009" width="28.7109375" style="412" customWidth="1"/>
    <col min="11010" max="11010" width="28.140625" style="412" customWidth="1"/>
    <col min="11011" max="11011" width="63.28515625" style="412" customWidth="1"/>
    <col min="11012" max="11012" width="11.28515625" style="412" customWidth="1"/>
    <col min="11013" max="11015" width="19.140625" style="412" customWidth="1"/>
    <col min="11016" max="11264" width="9.140625" style="412"/>
    <col min="11265" max="11265" width="28.7109375" style="412" customWidth="1"/>
    <col min="11266" max="11266" width="28.140625" style="412" customWidth="1"/>
    <col min="11267" max="11267" width="63.28515625" style="412" customWidth="1"/>
    <col min="11268" max="11268" width="11.28515625" style="412" customWidth="1"/>
    <col min="11269" max="11271" width="19.140625" style="412" customWidth="1"/>
    <col min="11272" max="11520" width="9.140625" style="412"/>
    <col min="11521" max="11521" width="28.7109375" style="412" customWidth="1"/>
    <col min="11522" max="11522" width="28.140625" style="412" customWidth="1"/>
    <col min="11523" max="11523" width="63.28515625" style="412" customWidth="1"/>
    <col min="11524" max="11524" width="11.28515625" style="412" customWidth="1"/>
    <col min="11525" max="11527" width="19.140625" style="412" customWidth="1"/>
    <col min="11528" max="11776" width="9.140625" style="412"/>
    <col min="11777" max="11777" width="28.7109375" style="412" customWidth="1"/>
    <col min="11778" max="11778" width="28.140625" style="412" customWidth="1"/>
    <col min="11779" max="11779" width="63.28515625" style="412" customWidth="1"/>
    <col min="11780" max="11780" width="11.28515625" style="412" customWidth="1"/>
    <col min="11781" max="11783" width="19.140625" style="412" customWidth="1"/>
    <col min="11784" max="12032" width="9.140625" style="412"/>
    <col min="12033" max="12033" width="28.7109375" style="412" customWidth="1"/>
    <col min="12034" max="12034" width="28.140625" style="412" customWidth="1"/>
    <col min="12035" max="12035" width="63.28515625" style="412" customWidth="1"/>
    <col min="12036" max="12036" width="11.28515625" style="412" customWidth="1"/>
    <col min="12037" max="12039" width="19.140625" style="412" customWidth="1"/>
    <col min="12040" max="12288" width="9.140625" style="412"/>
    <col min="12289" max="12289" width="28.7109375" style="412" customWidth="1"/>
    <col min="12290" max="12290" width="28.140625" style="412" customWidth="1"/>
    <col min="12291" max="12291" width="63.28515625" style="412" customWidth="1"/>
    <col min="12292" max="12292" width="11.28515625" style="412" customWidth="1"/>
    <col min="12293" max="12295" width="19.140625" style="412" customWidth="1"/>
    <col min="12296" max="12544" width="9.140625" style="412"/>
    <col min="12545" max="12545" width="28.7109375" style="412" customWidth="1"/>
    <col min="12546" max="12546" width="28.140625" style="412" customWidth="1"/>
    <col min="12547" max="12547" width="63.28515625" style="412" customWidth="1"/>
    <col min="12548" max="12548" width="11.28515625" style="412" customWidth="1"/>
    <col min="12549" max="12551" width="19.140625" style="412" customWidth="1"/>
    <col min="12552" max="12800" width="9.140625" style="412"/>
    <col min="12801" max="12801" width="28.7109375" style="412" customWidth="1"/>
    <col min="12802" max="12802" width="28.140625" style="412" customWidth="1"/>
    <col min="12803" max="12803" width="63.28515625" style="412" customWidth="1"/>
    <col min="12804" max="12804" width="11.28515625" style="412" customWidth="1"/>
    <col min="12805" max="12807" width="19.140625" style="412" customWidth="1"/>
    <col min="12808" max="13056" width="9.140625" style="412"/>
    <col min="13057" max="13057" width="28.7109375" style="412" customWidth="1"/>
    <col min="13058" max="13058" width="28.140625" style="412" customWidth="1"/>
    <col min="13059" max="13059" width="63.28515625" style="412" customWidth="1"/>
    <col min="13060" max="13060" width="11.28515625" style="412" customWidth="1"/>
    <col min="13061" max="13063" width="19.140625" style="412" customWidth="1"/>
    <col min="13064" max="13312" width="9.140625" style="412"/>
    <col min="13313" max="13313" width="28.7109375" style="412" customWidth="1"/>
    <col min="13314" max="13314" width="28.140625" style="412" customWidth="1"/>
    <col min="13315" max="13315" width="63.28515625" style="412" customWidth="1"/>
    <col min="13316" max="13316" width="11.28515625" style="412" customWidth="1"/>
    <col min="13317" max="13319" width="19.140625" style="412" customWidth="1"/>
    <col min="13320" max="13568" width="9.140625" style="412"/>
    <col min="13569" max="13569" width="28.7109375" style="412" customWidth="1"/>
    <col min="13570" max="13570" width="28.140625" style="412" customWidth="1"/>
    <col min="13571" max="13571" width="63.28515625" style="412" customWidth="1"/>
    <col min="13572" max="13572" width="11.28515625" style="412" customWidth="1"/>
    <col min="13573" max="13575" width="19.140625" style="412" customWidth="1"/>
    <col min="13576" max="13824" width="9.140625" style="412"/>
    <col min="13825" max="13825" width="28.7109375" style="412" customWidth="1"/>
    <col min="13826" max="13826" width="28.140625" style="412" customWidth="1"/>
    <col min="13827" max="13827" width="63.28515625" style="412" customWidth="1"/>
    <col min="13828" max="13828" width="11.28515625" style="412" customWidth="1"/>
    <col min="13829" max="13831" width="19.140625" style="412" customWidth="1"/>
    <col min="13832" max="14080" width="9.140625" style="412"/>
    <col min="14081" max="14081" width="28.7109375" style="412" customWidth="1"/>
    <col min="14082" max="14082" width="28.140625" style="412" customWidth="1"/>
    <col min="14083" max="14083" width="63.28515625" style="412" customWidth="1"/>
    <col min="14084" max="14084" width="11.28515625" style="412" customWidth="1"/>
    <col min="14085" max="14087" width="19.140625" style="412" customWidth="1"/>
    <col min="14088" max="14336" width="9.140625" style="412"/>
    <col min="14337" max="14337" width="28.7109375" style="412" customWidth="1"/>
    <col min="14338" max="14338" width="28.140625" style="412" customWidth="1"/>
    <col min="14339" max="14339" width="63.28515625" style="412" customWidth="1"/>
    <col min="14340" max="14340" width="11.28515625" style="412" customWidth="1"/>
    <col min="14341" max="14343" width="19.140625" style="412" customWidth="1"/>
    <col min="14344" max="14592" width="9.140625" style="412"/>
    <col min="14593" max="14593" width="28.7109375" style="412" customWidth="1"/>
    <col min="14594" max="14594" width="28.140625" style="412" customWidth="1"/>
    <col min="14595" max="14595" width="63.28515625" style="412" customWidth="1"/>
    <col min="14596" max="14596" width="11.28515625" style="412" customWidth="1"/>
    <col min="14597" max="14599" width="19.140625" style="412" customWidth="1"/>
    <col min="14600" max="14848" width="9.140625" style="412"/>
    <col min="14849" max="14849" width="28.7109375" style="412" customWidth="1"/>
    <col min="14850" max="14850" width="28.140625" style="412" customWidth="1"/>
    <col min="14851" max="14851" width="63.28515625" style="412" customWidth="1"/>
    <col min="14852" max="14852" width="11.28515625" style="412" customWidth="1"/>
    <col min="14853" max="14855" width="19.140625" style="412" customWidth="1"/>
    <col min="14856" max="15104" width="9.140625" style="412"/>
    <col min="15105" max="15105" width="28.7109375" style="412" customWidth="1"/>
    <col min="15106" max="15106" width="28.140625" style="412" customWidth="1"/>
    <col min="15107" max="15107" width="63.28515625" style="412" customWidth="1"/>
    <col min="15108" max="15108" width="11.28515625" style="412" customWidth="1"/>
    <col min="15109" max="15111" width="19.140625" style="412" customWidth="1"/>
    <col min="15112" max="15360" width="9.140625" style="412"/>
    <col min="15361" max="15361" width="28.7109375" style="412" customWidth="1"/>
    <col min="15362" max="15362" width="28.140625" style="412" customWidth="1"/>
    <col min="15363" max="15363" width="63.28515625" style="412" customWidth="1"/>
    <col min="15364" max="15364" width="11.28515625" style="412" customWidth="1"/>
    <col min="15365" max="15367" width="19.140625" style="412" customWidth="1"/>
    <col min="15368" max="15616" width="9.140625" style="412"/>
    <col min="15617" max="15617" width="28.7109375" style="412" customWidth="1"/>
    <col min="15618" max="15618" width="28.140625" style="412" customWidth="1"/>
    <col min="15619" max="15619" width="63.28515625" style="412" customWidth="1"/>
    <col min="15620" max="15620" width="11.28515625" style="412" customWidth="1"/>
    <col min="15621" max="15623" width="19.140625" style="412" customWidth="1"/>
    <col min="15624" max="15872" width="9.140625" style="412"/>
    <col min="15873" max="15873" width="28.7109375" style="412" customWidth="1"/>
    <col min="15874" max="15874" width="28.140625" style="412" customWidth="1"/>
    <col min="15875" max="15875" width="63.28515625" style="412" customWidth="1"/>
    <col min="15876" max="15876" width="11.28515625" style="412" customWidth="1"/>
    <col min="15877" max="15879" width="19.140625" style="412" customWidth="1"/>
    <col min="15880" max="16128" width="9.140625" style="412"/>
    <col min="16129" max="16129" width="28.7109375" style="412" customWidth="1"/>
    <col min="16130" max="16130" width="28.140625" style="412" customWidth="1"/>
    <col min="16131" max="16131" width="63.28515625" style="412" customWidth="1"/>
    <col min="16132" max="16132" width="11.28515625" style="412" customWidth="1"/>
    <col min="16133" max="16135" width="19.140625" style="412" customWidth="1"/>
    <col min="16136" max="16384" width="9.140625" style="412"/>
  </cols>
  <sheetData>
    <row r="1" spans="1:10" ht="47.25" customHeight="1">
      <c r="A1" s="376" t="s">
        <v>611</v>
      </c>
      <c r="B1" s="377"/>
      <c r="C1" s="377"/>
      <c r="D1" s="377"/>
      <c r="E1" s="377"/>
      <c r="F1" s="380"/>
      <c r="G1" s="380"/>
    </row>
    <row r="2" spans="1:10" ht="64.5" customHeight="1">
      <c r="A2" s="403"/>
      <c r="B2" s="377"/>
      <c r="C2" s="377" t="s">
        <v>143</v>
      </c>
      <c r="D2" s="377"/>
      <c r="E2" s="377"/>
      <c r="F2" s="380"/>
      <c r="G2" s="380"/>
    </row>
    <row r="3" spans="1:10" ht="50.25" customHeight="1">
      <c r="A3" s="413" t="s">
        <v>9</v>
      </c>
      <c r="B3" s="380"/>
      <c r="C3" s="380" t="s">
        <v>1315</v>
      </c>
      <c r="D3" s="380"/>
      <c r="E3" s="1241"/>
      <c r="F3" s="1241"/>
      <c r="G3" s="1241"/>
    </row>
    <row r="4" spans="1:10" ht="33" customHeight="1">
      <c r="A4" s="414"/>
      <c r="B4" s="414"/>
      <c r="C4" s="414"/>
      <c r="D4" s="415"/>
      <c r="E4" s="416" t="s">
        <v>184</v>
      </c>
      <c r="F4" s="416" t="s">
        <v>117</v>
      </c>
      <c r="G4" s="416" t="s">
        <v>118</v>
      </c>
    </row>
    <row r="5" spans="1:10" ht="22.5">
      <c r="A5" s="417" t="s">
        <v>464</v>
      </c>
      <c r="B5" s="418"/>
      <c r="C5" s="418"/>
      <c r="D5" s="415"/>
      <c r="E5" s="419"/>
      <c r="F5" s="419"/>
      <c r="G5" s="419"/>
    </row>
    <row r="6" spans="1:10" s="425" customFormat="1" ht="20.100000000000001" customHeight="1">
      <c r="A6" s="420" t="s">
        <v>465</v>
      </c>
      <c r="B6" s="421"/>
      <c r="C6" s="421"/>
      <c r="D6" s="422"/>
      <c r="E6" s="422" t="s">
        <v>31</v>
      </c>
      <c r="F6" s="422" t="s">
        <v>31</v>
      </c>
      <c r="G6" s="1016" t="s">
        <v>31</v>
      </c>
      <c r="H6" s="424"/>
    </row>
    <row r="7" spans="1:10" s="425" customFormat="1" ht="20.100000000000001" customHeight="1">
      <c r="A7" s="426" t="s">
        <v>246</v>
      </c>
      <c r="B7" s="427"/>
      <c r="C7" s="427"/>
      <c r="D7" s="428"/>
      <c r="E7" s="428" t="s">
        <v>31</v>
      </c>
      <c r="F7" s="428" t="s">
        <v>31</v>
      </c>
      <c r="G7" s="1014" t="s">
        <v>31</v>
      </c>
      <c r="H7" s="424"/>
    </row>
    <row r="8" spans="1:10" s="425" customFormat="1" ht="20.100000000000001" customHeight="1">
      <c r="A8" s="420" t="s">
        <v>466</v>
      </c>
      <c r="B8" s="421"/>
      <c r="C8" s="421"/>
      <c r="D8" s="422"/>
      <c r="E8" s="422" t="s">
        <v>31</v>
      </c>
      <c r="F8" s="422" t="s">
        <v>31</v>
      </c>
      <c r="G8" s="1016" t="s">
        <v>31</v>
      </c>
      <c r="H8" s="424"/>
    </row>
    <row r="9" spans="1:10" s="425" customFormat="1" ht="20.100000000000001" customHeight="1">
      <c r="A9" s="426" t="s">
        <v>467</v>
      </c>
      <c r="B9" s="427"/>
      <c r="C9" s="427"/>
      <c r="D9" s="428"/>
      <c r="E9" s="428" t="s">
        <v>31</v>
      </c>
      <c r="F9" s="428" t="s">
        <v>31</v>
      </c>
      <c r="G9" s="1014" t="s">
        <v>31</v>
      </c>
      <c r="H9" s="424"/>
      <c r="J9" s="425" t="s">
        <v>143</v>
      </c>
    </row>
    <row r="10" spans="1:10" s="425" customFormat="1" ht="20.100000000000001" customHeight="1">
      <c r="A10" s="420" t="s">
        <v>468</v>
      </c>
      <c r="B10" s="421"/>
      <c r="C10" s="421"/>
      <c r="D10" s="422"/>
      <c r="E10" s="422" t="s">
        <v>31</v>
      </c>
      <c r="F10" s="422" t="s">
        <v>31</v>
      </c>
      <c r="G10" s="1016" t="s">
        <v>31</v>
      </c>
      <c r="H10" s="424"/>
    </row>
    <row r="11" spans="1:10" s="425" customFormat="1" ht="20.100000000000001" customHeight="1">
      <c r="A11" s="426" t="s">
        <v>250</v>
      </c>
      <c r="B11" s="427"/>
      <c r="C11" s="427"/>
      <c r="D11" s="428"/>
      <c r="E11" s="428" t="s">
        <v>31</v>
      </c>
      <c r="F11" s="428" t="s">
        <v>31</v>
      </c>
      <c r="G11" s="1014" t="s">
        <v>31</v>
      </c>
      <c r="H11" s="424"/>
    </row>
    <row r="12" spans="1:10" s="425" customFormat="1" ht="20.100000000000001" customHeight="1">
      <c r="A12" s="420" t="s">
        <v>469</v>
      </c>
      <c r="B12" s="421"/>
      <c r="C12" s="421"/>
      <c r="D12" s="422"/>
      <c r="E12" s="422" t="s">
        <v>31</v>
      </c>
      <c r="F12" s="422" t="s">
        <v>31</v>
      </c>
      <c r="G12" s="1016" t="s">
        <v>31</v>
      </c>
      <c r="H12" s="424"/>
    </row>
    <row r="13" spans="1:10" s="425" customFormat="1" ht="20.100000000000001" customHeight="1">
      <c r="A13" s="426" t="s">
        <v>470</v>
      </c>
      <c r="B13" s="427"/>
      <c r="C13" s="427"/>
      <c r="D13" s="428"/>
      <c r="E13" s="428" t="s">
        <v>31</v>
      </c>
      <c r="F13" s="428" t="s">
        <v>31</v>
      </c>
      <c r="G13" s="1014" t="s">
        <v>31</v>
      </c>
      <c r="H13" s="424"/>
    </row>
    <row r="14" spans="1:10" s="425" customFormat="1" ht="20.100000000000001" customHeight="1">
      <c r="A14" s="420" t="s">
        <v>471</v>
      </c>
      <c r="B14" s="421"/>
      <c r="C14" s="421"/>
      <c r="D14" s="422"/>
      <c r="E14" s="422" t="s">
        <v>31</v>
      </c>
      <c r="F14" s="422" t="s">
        <v>31</v>
      </c>
      <c r="G14" s="1016" t="s">
        <v>31</v>
      </c>
      <c r="H14" s="424"/>
    </row>
    <row r="15" spans="1:10" s="425" customFormat="1" ht="21" customHeight="1">
      <c r="A15" s="426" t="s">
        <v>472</v>
      </c>
      <c r="B15" s="427"/>
      <c r="C15" s="427"/>
      <c r="D15" s="428"/>
      <c r="E15" s="428" t="s">
        <v>31</v>
      </c>
      <c r="F15" s="428" t="s">
        <v>31</v>
      </c>
      <c r="G15" s="1014" t="s">
        <v>31</v>
      </c>
      <c r="H15" s="424"/>
    </row>
    <row r="16" spans="1:10" s="425" customFormat="1" ht="20.100000000000001" customHeight="1">
      <c r="A16" s="420" t="s">
        <v>252</v>
      </c>
      <c r="B16" s="421"/>
      <c r="C16" s="421"/>
      <c r="D16" s="422"/>
      <c r="E16" s="422" t="s">
        <v>31</v>
      </c>
      <c r="F16" s="422" t="s">
        <v>31</v>
      </c>
      <c r="G16" s="1016" t="s">
        <v>31</v>
      </c>
      <c r="H16" s="424"/>
    </row>
    <row r="17" spans="1:8" s="425" customFormat="1" ht="20.100000000000001" customHeight="1">
      <c r="A17" s="426" t="s">
        <v>473</v>
      </c>
      <c r="B17" s="427"/>
      <c r="C17" s="427"/>
      <c r="D17" s="428" t="s">
        <v>86</v>
      </c>
      <c r="E17" s="430">
        <v>85000</v>
      </c>
      <c r="F17" s="430">
        <v>85000</v>
      </c>
      <c r="G17" s="1031">
        <v>85000</v>
      </c>
      <c r="H17" s="424"/>
    </row>
    <row r="18" spans="1:8" s="425" customFormat="1" ht="20.100000000000001" customHeight="1">
      <c r="A18" s="420" t="s">
        <v>474</v>
      </c>
      <c r="B18" s="421"/>
      <c r="C18" s="421"/>
      <c r="D18" s="422"/>
      <c r="E18" s="422" t="s">
        <v>31</v>
      </c>
      <c r="F18" s="422" t="s">
        <v>31</v>
      </c>
      <c r="G18" s="1016" t="s">
        <v>31</v>
      </c>
      <c r="H18" s="424"/>
    </row>
    <row r="19" spans="1:8" s="425" customFormat="1" ht="24.75" customHeight="1">
      <c r="A19" s="431" t="s">
        <v>475</v>
      </c>
      <c r="B19" s="427"/>
      <c r="C19" s="427"/>
      <c r="D19" s="428"/>
      <c r="E19" s="428"/>
      <c r="F19" s="428"/>
      <c r="G19" s="1014"/>
      <c r="H19" s="424"/>
    </row>
    <row r="20" spans="1:8" s="425" customFormat="1" ht="22.5" customHeight="1">
      <c r="A20" s="1242" t="s">
        <v>476</v>
      </c>
      <c r="B20" s="1242"/>
      <c r="C20" s="1242"/>
      <c r="D20" s="432"/>
      <c r="E20" s="433"/>
      <c r="F20" s="433"/>
      <c r="G20" s="433"/>
      <c r="H20" s="424"/>
    </row>
    <row r="21" spans="1:8" s="425" customFormat="1" ht="20.100000000000001" customHeight="1">
      <c r="A21" s="434" t="s">
        <v>477</v>
      </c>
      <c r="B21" s="435"/>
      <c r="C21" s="435"/>
      <c r="D21" s="428" t="s">
        <v>478</v>
      </c>
      <c r="E21" s="428" t="s">
        <v>261</v>
      </c>
      <c r="F21" s="430">
        <v>30000</v>
      </c>
      <c r="G21" s="1031">
        <v>30000</v>
      </c>
      <c r="H21" s="424"/>
    </row>
    <row r="22" spans="1:8" s="425" customFormat="1" ht="20.100000000000001" customHeight="1">
      <c r="A22" s="420" t="s">
        <v>479</v>
      </c>
      <c r="B22" s="421"/>
      <c r="C22" s="421"/>
      <c r="D22" s="422"/>
      <c r="E22" s="422" t="s">
        <v>261</v>
      </c>
      <c r="F22" s="422" t="s">
        <v>480</v>
      </c>
      <c r="G22" s="1016" t="s">
        <v>480</v>
      </c>
      <c r="H22" s="424"/>
    </row>
    <row r="23" spans="1:8" s="425" customFormat="1" ht="20.100000000000001" customHeight="1">
      <c r="A23" s="434" t="s">
        <v>481</v>
      </c>
      <c r="B23" s="435"/>
      <c r="C23" s="435"/>
      <c r="D23" s="428"/>
      <c r="E23" s="428" t="s">
        <v>31</v>
      </c>
      <c r="F23" s="430" t="s">
        <v>31</v>
      </c>
      <c r="G23" s="1031" t="s">
        <v>31</v>
      </c>
      <c r="H23" s="424"/>
    </row>
    <row r="24" spans="1:8" s="425" customFormat="1" ht="20.100000000000001" customHeight="1">
      <c r="A24" s="420" t="s">
        <v>451</v>
      </c>
      <c r="B24" s="421"/>
      <c r="C24" s="421"/>
      <c r="D24" s="422"/>
      <c r="E24" s="422" t="s">
        <v>261</v>
      </c>
      <c r="F24" s="422" t="s">
        <v>480</v>
      </c>
      <c r="G24" s="1016" t="s">
        <v>31</v>
      </c>
    </row>
    <row r="25" spans="1:8" s="425" customFormat="1" ht="20.100000000000001" customHeight="1">
      <c r="A25" s="434" t="s">
        <v>386</v>
      </c>
      <c r="B25" s="435"/>
      <c r="C25" s="435"/>
      <c r="D25" s="428"/>
      <c r="E25" s="428" t="s">
        <v>31</v>
      </c>
      <c r="F25" s="430" t="s">
        <v>31</v>
      </c>
      <c r="G25" s="1031" t="s">
        <v>31</v>
      </c>
    </row>
    <row r="26" spans="1:8" s="425" customFormat="1" ht="20.100000000000001" customHeight="1">
      <c r="A26" s="420" t="s">
        <v>482</v>
      </c>
      <c r="B26" s="421"/>
      <c r="C26" s="421"/>
      <c r="D26" s="422"/>
      <c r="E26" s="422" t="s">
        <v>31</v>
      </c>
      <c r="F26" s="422" t="s">
        <v>31</v>
      </c>
      <c r="G26" s="1016" t="s">
        <v>31</v>
      </c>
    </row>
    <row r="27" spans="1:8" s="425" customFormat="1" ht="20.100000000000001" customHeight="1">
      <c r="A27" s="434" t="s">
        <v>483</v>
      </c>
      <c r="B27" s="435"/>
      <c r="C27" s="435"/>
      <c r="D27" s="428"/>
      <c r="E27" s="428" t="s">
        <v>31</v>
      </c>
      <c r="F27" s="430" t="s">
        <v>31</v>
      </c>
      <c r="G27" s="1031" t="s">
        <v>31</v>
      </c>
      <c r="H27" s="424"/>
    </row>
    <row r="28" spans="1:8" s="425" customFormat="1" ht="20.100000000000001" customHeight="1">
      <c r="A28" s="420" t="s">
        <v>484</v>
      </c>
      <c r="B28" s="421"/>
      <c r="C28" s="421"/>
      <c r="D28" s="422"/>
      <c r="E28" s="422" t="s">
        <v>485</v>
      </c>
      <c r="F28" s="422" t="s">
        <v>31</v>
      </c>
      <c r="G28" s="1016" t="s">
        <v>31</v>
      </c>
      <c r="H28" s="424"/>
    </row>
    <row r="29" spans="1:8" s="425" customFormat="1" ht="20.100000000000001" customHeight="1">
      <c r="A29" s="434" t="s">
        <v>486</v>
      </c>
      <c r="B29" s="435"/>
      <c r="C29" s="435"/>
      <c r="D29" s="428"/>
      <c r="E29" s="428" t="s">
        <v>31</v>
      </c>
      <c r="F29" s="430" t="s">
        <v>31</v>
      </c>
      <c r="G29" s="1031" t="s">
        <v>31</v>
      </c>
      <c r="H29" s="424"/>
    </row>
    <row r="30" spans="1:8" s="425" customFormat="1" ht="41.25" customHeight="1">
      <c r="A30" s="436" t="s">
        <v>487</v>
      </c>
      <c r="B30" s="437"/>
      <c r="C30" s="437"/>
      <c r="D30" s="1020" t="s">
        <v>389</v>
      </c>
      <c r="E30" s="1020" t="s">
        <v>261</v>
      </c>
      <c r="F30" s="438" t="s">
        <v>488</v>
      </c>
      <c r="G30" s="439" t="s">
        <v>31</v>
      </c>
      <c r="H30" s="424"/>
    </row>
    <row r="31" spans="1:8" s="425" customFormat="1" ht="20.100000000000001" customHeight="1">
      <c r="A31" s="434" t="s">
        <v>489</v>
      </c>
      <c r="B31" s="435"/>
      <c r="C31" s="435"/>
      <c r="D31" s="428"/>
      <c r="E31" s="428" t="s">
        <v>261</v>
      </c>
      <c r="F31" s="430" t="s">
        <v>490</v>
      </c>
      <c r="G31" s="1031" t="s">
        <v>31</v>
      </c>
      <c r="H31" s="424"/>
    </row>
    <row r="32" spans="1:8" s="425" customFormat="1" ht="20.100000000000001" customHeight="1">
      <c r="A32" s="420" t="s">
        <v>428</v>
      </c>
      <c r="B32" s="421"/>
      <c r="C32" s="421"/>
      <c r="D32" s="422"/>
      <c r="E32" s="422" t="s">
        <v>31</v>
      </c>
      <c r="F32" s="422" t="s">
        <v>31</v>
      </c>
      <c r="G32" s="1016" t="s">
        <v>31</v>
      </c>
      <c r="H32" s="424"/>
    </row>
    <row r="33" spans="1:8" s="425" customFormat="1" ht="48.75" customHeight="1">
      <c r="A33" s="440" t="s">
        <v>612</v>
      </c>
      <c r="B33" s="1023"/>
      <c r="C33" s="1023"/>
      <c r="D33" s="1024"/>
      <c r="E33" s="499" t="s">
        <v>613</v>
      </c>
      <c r="F33" s="1025" t="s">
        <v>31</v>
      </c>
      <c r="G33" s="443" t="s">
        <v>31</v>
      </c>
      <c r="H33" s="424"/>
    </row>
    <row r="34" spans="1:8" s="425" customFormat="1" ht="20.100000000000001" customHeight="1">
      <c r="A34" s="420" t="s">
        <v>492</v>
      </c>
      <c r="B34" s="421"/>
      <c r="C34" s="421"/>
      <c r="D34" s="422"/>
      <c r="E34" s="422" t="s">
        <v>31</v>
      </c>
      <c r="F34" s="422" t="s">
        <v>31</v>
      </c>
      <c r="G34" s="1016" t="s">
        <v>31</v>
      </c>
      <c r="H34" s="424"/>
    </row>
    <row r="35" spans="1:8" s="425" customFormat="1" ht="20.100000000000001" customHeight="1">
      <c r="A35" s="434" t="s">
        <v>493</v>
      </c>
      <c r="B35" s="435"/>
      <c r="C35" s="435"/>
      <c r="D35" s="428"/>
      <c r="E35" s="428" t="s">
        <v>31</v>
      </c>
      <c r="F35" s="430" t="s">
        <v>31</v>
      </c>
      <c r="G35" s="1031" t="s">
        <v>31</v>
      </c>
      <c r="H35" s="424"/>
    </row>
    <row r="36" spans="1:8" s="425" customFormat="1" ht="20.100000000000001" customHeight="1">
      <c r="A36" s="420" t="s">
        <v>494</v>
      </c>
      <c r="B36" s="421"/>
      <c r="C36" s="421"/>
      <c r="D36" s="422"/>
      <c r="E36" s="422" t="s">
        <v>31</v>
      </c>
      <c r="F36" s="422" t="s">
        <v>31</v>
      </c>
      <c r="G36" s="1016" t="s">
        <v>31</v>
      </c>
      <c r="H36" s="424"/>
    </row>
    <row r="37" spans="1:8" s="425" customFormat="1" ht="20.100000000000001" customHeight="1">
      <c r="A37" s="434" t="s">
        <v>495</v>
      </c>
      <c r="B37" s="435"/>
      <c r="C37" s="435"/>
      <c r="D37" s="428"/>
      <c r="E37" s="1243" t="s">
        <v>496</v>
      </c>
      <c r="F37" s="1244"/>
      <c r="G37" s="1031" t="s">
        <v>31</v>
      </c>
      <c r="H37" s="424"/>
    </row>
    <row r="38" spans="1:8" s="425" customFormat="1" ht="20.100000000000001" customHeight="1">
      <c r="A38" s="420" t="s">
        <v>497</v>
      </c>
      <c r="B38" s="421"/>
      <c r="C38" s="421"/>
      <c r="D38" s="422" t="s">
        <v>498</v>
      </c>
      <c r="E38" s="422" t="s">
        <v>261</v>
      </c>
      <c r="F38" s="422">
        <v>140000</v>
      </c>
      <c r="G38" s="1016" t="s">
        <v>31</v>
      </c>
      <c r="H38" s="424"/>
    </row>
    <row r="39" spans="1:8" s="425" customFormat="1" ht="20.100000000000001" customHeight="1">
      <c r="A39" s="434" t="s">
        <v>499</v>
      </c>
      <c r="B39" s="435"/>
      <c r="C39" s="435"/>
      <c r="D39" s="428"/>
      <c r="E39" s="428" t="s">
        <v>31</v>
      </c>
      <c r="F39" s="430" t="s">
        <v>31</v>
      </c>
      <c r="G39" s="1031" t="s">
        <v>31</v>
      </c>
      <c r="H39" s="424"/>
    </row>
    <row r="40" spans="1:8" s="425" customFormat="1" ht="20.100000000000001" customHeight="1">
      <c r="A40" s="420" t="s">
        <v>302</v>
      </c>
      <c r="B40" s="421"/>
      <c r="C40" s="421"/>
      <c r="D40" s="422" t="s">
        <v>500</v>
      </c>
      <c r="E40" s="422" t="s">
        <v>485</v>
      </c>
      <c r="F40" s="422" t="s">
        <v>31</v>
      </c>
      <c r="G40" s="1016" t="s">
        <v>31</v>
      </c>
      <c r="H40" s="424"/>
    </row>
    <row r="41" spans="1:8" s="425" customFormat="1" ht="20.100000000000001" customHeight="1">
      <c r="A41" s="434" t="s">
        <v>501</v>
      </c>
      <c r="B41" s="435"/>
      <c r="C41" s="435"/>
      <c r="D41" s="428" t="s">
        <v>502</v>
      </c>
      <c r="E41" s="428" t="s">
        <v>503</v>
      </c>
      <c r="F41" s="430">
        <v>95000</v>
      </c>
      <c r="G41" s="1031" t="s">
        <v>31</v>
      </c>
      <c r="H41" s="424"/>
    </row>
    <row r="42" spans="1:8" s="425" customFormat="1" ht="25.5" customHeight="1">
      <c r="A42" s="1199" t="s">
        <v>504</v>
      </c>
      <c r="B42" s="1199"/>
      <c r="C42" s="1238"/>
      <c r="D42" s="1020" t="s">
        <v>52</v>
      </c>
      <c r="E42" s="1021">
        <v>110000</v>
      </c>
      <c r="F42" s="1021">
        <v>110000</v>
      </c>
      <c r="G42" s="445">
        <v>80000</v>
      </c>
      <c r="H42" s="424"/>
    </row>
    <row r="43" spans="1:8" s="425" customFormat="1" ht="24.75" customHeight="1">
      <c r="A43" s="1242" t="s">
        <v>505</v>
      </c>
      <c r="B43" s="1242"/>
      <c r="C43" s="1242"/>
      <c r="D43" s="432"/>
      <c r="E43" s="433"/>
      <c r="F43" s="433"/>
      <c r="G43" s="433"/>
    </row>
    <row r="44" spans="1:8" s="425" customFormat="1" ht="20.100000000000001" customHeight="1">
      <c r="A44" s="446" t="s">
        <v>506</v>
      </c>
      <c r="B44" s="446"/>
      <c r="C44" s="446"/>
      <c r="D44" s="422"/>
      <c r="E44" s="458" t="s">
        <v>31</v>
      </c>
      <c r="F44" s="458" t="s">
        <v>31</v>
      </c>
      <c r="G44" s="458" t="s">
        <v>31</v>
      </c>
    </row>
    <row r="45" spans="1:8" s="425" customFormat="1" ht="20.100000000000001" customHeight="1">
      <c r="A45" s="434" t="s">
        <v>614</v>
      </c>
      <c r="B45" s="434"/>
      <c r="C45" s="447"/>
      <c r="D45" s="448"/>
      <c r="E45" s="500" t="s">
        <v>31</v>
      </c>
      <c r="F45" s="501" t="s">
        <v>261</v>
      </c>
      <c r="G45" s="502" t="s">
        <v>261</v>
      </c>
    </row>
    <row r="46" spans="1:8" s="425" customFormat="1" ht="20.100000000000001" customHeight="1">
      <c r="A46" s="446" t="s">
        <v>1172</v>
      </c>
      <c r="B46" s="446"/>
      <c r="C46" s="446"/>
      <c r="D46" s="422" t="s">
        <v>508</v>
      </c>
      <c r="E46" s="458">
        <v>120000</v>
      </c>
      <c r="F46" s="458" t="s">
        <v>31</v>
      </c>
      <c r="G46" s="458" t="s">
        <v>261</v>
      </c>
    </row>
    <row r="47" spans="1:8" s="425" customFormat="1" ht="20.100000000000001" customHeight="1">
      <c r="A47" s="447" t="s">
        <v>1174</v>
      </c>
      <c r="B47" s="447"/>
      <c r="C47" s="447"/>
      <c r="D47" s="448" t="s">
        <v>615</v>
      </c>
      <c r="E47" s="449">
        <v>240000</v>
      </c>
      <c r="F47" s="449" t="s">
        <v>1175</v>
      </c>
      <c r="G47" s="449" t="s">
        <v>31</v>
      </c>
    </row>
    <row r="48" spans="1:8" s="425" customFormat="1" ht="21.75">
      <c r="A48" s="450" t="s">
        <v>510</v>
      </c>
      <c r="B48" s="450"/>
      <c r="C48" s="450"/>
      <c r="D48" s="1020" t="s">
        <v>511</v>
      </c>
      <c r="E48" s="445" t="s">
        <v>261</v>
      </c>
      <c r="F48" s="451">
        <v>180000</v>
      </c>
      <c r="G48" s="445">
        <v>60000</v>
      </c>
    </row>
    <row r="49" spans="1:8" s="425" customFormat="1" ht="20.100000000000001" customHeight="1">
      <c r="A49" s="447" t="s">
        <v>512</v>
      </c>
      <c r="B49" s="447"/>
      <c r="C49" s="447"/>
      <c r="D49" s="448" t="s">
        <v>513</v>
      </c>
      <c r="E49" s="449" t="s">
        <v>261</v>
      </c>
      <c r="F49" s="449" t="s">
        <v>261</v>
      </c>
      <c r="G49" s="449">
        <v>150000</v>
      </c>
    </row>
    <row r="50" spans="1:8" s="425" customFormat="1" ht="20.100000000000001" customHeight="1">
      <c r="A50" s="446" t="s">
        <v>514</v>
      </c>
      <c r="B50" s="446"/>
      <c r="C50" s="446"/>
      <c r="D50" s="422"/>
      <c r="E50" s="458" t="s">
        <v>31</v>
      </c>
      <c r="F50" s="458" t="s">
        <v>31</v>
      </c>
      <c r="G50" s="458" t="s">
        <v>31</v>
      </c>
    </row>
    <row r="51" spans="1:8" s="425" customFormat="1" ht="20.100000000000001" customHeight="1">
      <c r="A51" s="434" t="s">
        <v>515</v>
      </c>
      <c r="B51" s="434"/>
      <c r="C51" s="434"/>
      <c r="D51" s="428"/>
      <c r="E51" s="455" t="s">
        <v>261</v>
      </c>
      <c r="F51" s="456" t="s">
        <v>31</v>
      </c>
      <c r="G51" s="457" t="s">
        <v>31</v>
      </c>
    </row>
    <row r="52" spans="1:8" s="425" customFormat="1" ht="20.100000000000001" customHeight="1">
      <c r="A52" s="446" t="s">
        <v>518</v>
      </c>
      <c r="B52" s="446"/>
      <c r="C52" s="446"/>
      <c r="D52" s="422"/>
      <c r="E52" s="458" t="s">
        <v>31</v>
      </c>
      <c r="F52" s="458" t="s">
        <v>31</v>
      </c>
      <c r="G52" s="458" t="s">
        <v>31</v>
      </c>
    </row>
    <row r="53" spans="1:8" s="425" customFormat="1" ht="25.5" customHeight="1">
      <c r="A53" s="434" t="s">
        <v>519</v>
      </c>
      <c r="B53" s="434"/>
      <c r="C53" s="434"/>
      <c r="D53" s="428" t="s">
        <v>105</v>
      </c>
      <c r="E53" s="455">
        <v>280000</v>
      </c>
      <c r="F53" s="456">
        <v>280000</v>
      </c>
      <c r="G53" s="881" t="s">
        <v>1205</v>
      </c>
    </row>
    <row r="54" spans="1:8" s="425" customFormat="1" ht="20.100000000000001" customHeight="1">
      <c r="A54" s="446" t="s">
        <v>520</v>
      </c>
      <c r="B54" s="446"/>
      <c r="C54" s="446"/>
      <c r="D54" s="422"/>
      <c r="E54" s="458" t="s">
        <v>31</v>
      </c>
      <c r="F54" s="458" t="s">
        <v>521</v>
      </c>
      <c r="G54" s="458" t="s">
        <v>31</v>
      </c>
      <c r="H54" s="425" t="s">
        <v>143</v>
      </c>
    </row>
    <row r="55" spans="1:8" s="425" customFormat="1" ht="22.5" customHeight="1">
      <c r="A55" s="434" t="s">
        <v>522</v>
      </c>
      <c r="B55" s="434"/>
      <c r="C55" s="434"/>
      <c r="D55" s="428"/>
      <c r="E55" s="1031" t="s">
        <v>31</v>
      </c>
      <c r="F55" s="1031" t="s">
        <v>31</v>
      </c>
      <c r="G55" s="1031" t="s">
        <v>31</v>
      </c>
    </row>
    <row r="56" spans="1:8" s="425" customFormat="1" ht="21" customHeight="1">
      <c r="A56" s="446" t="s">
        <v>616</v>
      </c>
      <c r="B56" s="446"/>
      <c r="C56" s="446"/>
      <c r="D56" s="422" t="s">
        <v>296</v>
      </c>
      <c r="E56" s="610">
        <v>35000</v>
      </c>
      <c r="F56" s="611" t="s">
        <v>524</v>
      </c>
      <c r="G56" s="612">
        <v>35000</v>
      </c>
    </row>
    <row r="57" spans="1:8" s="425" customFormat="1" ht="41.25" customHeight="1">
      <c r="A57" s="452" t="s">
        <v>617</v>
      </c>
      <c r="B57" s="452"/>
      <c r="C57" s="452"/>
      <c r="D57" s="1024" t="s">
        <v>618</v>
      </c>
      <c r="E57" s="443">
        <v>230000</v>
      </c>
      <c r="F57" s="613" t="s">
        <v>619</v>
      </c>
      <c r="G57" s="443">
        <v>200000</v>
      </c>
    </row>
    <row r="58" spans="1:8" s="425" customFormat="1" ht="20.100000000000001" customHeight="1">
      <c r="A58" s="446" t="s">
        <v>525</v>
      </c>
      <c r="B58" s="446"/>
      <c r="C58" s="446"/>
      <c r="D58" s="422"/>
      <c r="E58" s="610" t="s">
        <v>31</v>
      </c>
      <c r="F58" s="611" t="s">
        <v>31</v>
      </c>
      <c r="G58" s="612" t="s">
        <v>31</v>
      </c>
    </row>
    <row r="59" spans="1:8" s="425" customFormat="1" ht="20.100000000000001" customHeight="1">
      <c r="A59" s="434" t="s">
        <v>528</v>
      </c>
      <c r="B59" s="434"/>
      <c r="C59" s="434"/>
      <c r="D59" s="428"/>
      <c r="E59" s="1031" t="s">
        <v>496</v>
      </c>
      <c r="F59" s="1031"/>
      <c r="G59" s="1031"/>
    </row>
    <row r="60" spans="1:8" s="425" customFormat="1" ht="20.100000000000001" customHeight="1">
      <c r="A60" s="446" t="s">
        <v>432</v>
      </c>
      <c r="B60" s="446"/>
      <c r="C60" s="446"/>
      <c r="D60" s="422"/>
      <c r="E60" s="610" t="s">
        <v>31</v>
      </c>
      <c r="F60" s="611" t="s">
        <v>31</v>
      </c>
      <c r="G60" s="612" t="s">
        <v>31</v>
      </c>
    </row>
    <row r="61" spans="1:8" s="425" customFormat="1" ht="20.100000000000001" customHeight="1">
      <c r="A61" s="434" t="s">
        <v>620</v>
      </c>
      <c r="B61" s="434"/>
      <c r="C61" s="434"/>
      <c r="D61" s="428" t="s">
        <v>330</v>
      </c>
      <c r="E61" s="1031">
        <v>60000</v>
      </c>
      <c r="F61" s="1031" t="s">
        <v>31</v>
      </c>
      <c r="G61" s="1031" t="s">
        <v>31</v>
      </c>
    </row>
    <row r="62" spans="1:8" s="425" customFormat="1" ht="20.100000000000001" customHeight="1">
      <c r="A62" s="446" t="s">
        <v>531</v>
      </c>
      <c r="B62" s="446"/>
      <c r="C62" s="446"/>
      <c r="D62" s="422"/>
      <c r="E62" s="444" t="s">
        <v>31</v>
      </c>
      <c r="F62" s="444" t="s">
        <v>31</v>
      </c>
      <c r="G62" s="458" t="s">
        <v>31</v>
      </c>
    </row>
    <row r="63" spans="1:8" s="425" customFormat="1" ht="27.75" customHeight="1">
      <c r="A63" s="434" t="s">
        <v>281</v>
      </c>
      <c r="B63" s="434"/>
      <c r="C63" s="434"/>
      <c r="D63" s="428" t="s">
        <v>280</v>
      </c>
      <c r="E63" s="881" t="s">
        <v>1206</v>
      </c>
      <c r="F63" s="456">
        <v>135000</v>
      </c>
      <c r="G63" s="457">
        <v>135000</v>
      </c>
    </row>
    <row r="64" spans="1:8" s="425" customFormat="1" ht="20.100000000000001" customHeight="1">
      <c r="A64" s="446" t="s">
        <v>532</v>
      </c>
      <c r="B64" s="446"/>
      <c r="C64" s="446"/>
      <c r="D64" s="422" t="s">
        <v>533</v>
      </c>
      <c r="E64" s="444">
        <v>75000</v>
      </c>
      <c r="F64" s="444">
        <v>75000</v>
      </c>
      <c r="G64" s="458">
        <v>75000</v>
      </c>
    </row>
    <row r="65" spans="1:8" s="425" customFormat="1" ht="20.100000000000001" customHeight="1">
      <c r="A65" s="434" t="s">
        <v>534</v>
      </c>
      <c r="B65" s="434"/>
      <c r="C65" s="434"/>
      <c r="D65" s="428"/>
      <c r="E65" s="455" t="s">
        <v>31</v>
      </c>
      <c r="F65" s="456" t="s">
        <v>31</v>
      </c>
      <c r="G65" s="457" t="s">
        <v>31</v>
      </c>
    </row>
    <row r="66" spans="1:8" s="425" customFormat="1" ht="20.100000000000001" customHeight="1">
      <c r="A66" s="446" t="s">
        <v>535</v>
      </c>
      <c r="B66" s="446"/>
      <c r="C66" s="446"/>
      <c r="D66" s="422"/>
      <c r="E66" s="444" t="s">
        <v>31</v>
      </c>
      <c r="F66" s="444" t="s">
        <v>31</v>
      </c>
      <c r="G66" s="458" t="s">
        <v>31</v>
      </c>
    </row>
    <row r="67" spans="1:8" s="425" customFormat="1" ht="20.100000000000001" customHeight="1">
      <c r="A67" s="434" t="s">
        <v>1335</v>
      </c>
      <c r="B67" s="434"/>
      <c r="C67" s="434"/>
      <c r="D67" s="1215" t="s">
        <v>298</v>
      </c>
      <c r="E67" s="1247">
        <v>45000</v>
      </c>
      <c r="F67" s="1248">
        <v>45000</v>
      </c>
      <c r="G67" s="1249" t="s">
        <v>31</v>
      </c>
    </row>
    <row r="68" spans="1:8" s="425" customFormat="1" ht="20.100000000000001" customHeight="1">
      <c r="A68" s="434" t="s">
        <v>1336</v>
      </c>
      <c r="B68" s="434"/>
      <c r="C68" s="434"/>
      <c r="D68" s="1215"/>
      <c r="E68" s="1247"/>
      <c r="F68" s="1248"/>
      <c r="G68" s="1249"/>
    </row>
    <row r="69" spans="1:8" s="425" customFormat="1" ht="20.100000000000001" customHeight="1">
      <c r="A69" s="446" t="s">
        <v>538</v>
      </c>
      <c r="B69" s="446"/>
      <c r="C69" s="446"/>
      <c r="D69" s="422"/>
      <c r="E69" s="1245" t="s">
        <v>496</v>
      </c>
      <c r="F69" s="1250"/>
      <c r="G69" s="458" t="s">
        <v>31</v>
      </c>
    </row>
    <row r="70" spans="1:8" s="425" customFormat="1" ht="20.100000000000001" customHeight="1">
      <c r="A70" s="434" t="s">
        <v>539</v>
      </c>
      <c r="B70" s="434"/>
      <c r="C70" s="434"/>
      <c r="D70" s="428"/>
      <c r="E70" s="430" t="s">
        <v>31</v>
      </c>
      <c r="F70" s="430" t="s">
        <v>31</v>
      </c>
      <c r="G70" s="1031" t="s">
        <v>31</v>
      </c>
    </row>
    <row r="71" spans="1:8" s="425" customFormat="1" ht="20.100000000000001" customHeight="1">
      <c r="A71" s="446" t="s">
        <v>540</v>
      </c>
      <c r="B71" s="446"/>
      <c r="C71" s="446"/>
      <c r="D71" s="422" t="s">
        <v>541</v>
      </c>
      <c r="E71" s="458" t="s">
        <v>261</v>
      </c>
      <c r="F71" s="458">
        <v>240000</v>
      </c>
      <c r="G71" s="458">
        <v>240000</v>
      </c>
    </row>
    <row r="72" spans="1:8" s="425" customFormat="1" ht="23.25" customHeight="1">
      <c r="A72" s="1240" t="s">
        <v>542</v>
      </c>
      <c r="B72" s="1240"/>
      <c r="C72" s="1240"/>
      <c r="D72" s="459"/>
      <c r="E72" s="459"/>
      <c r="F72" s="459"/>
      <c r="G72" s="459"/>
    </row>
    <row r="73" spans="1:8" s="425" customFormat="1" ht="20.100000000000001" customHeight="1">
      <c r="A73" s="446" t="s">
        <v>262</v>
      </c>
      <c r="B73" s="460"/>
      <c r="C73" s="460"/>
      <c r="D73" s="422"/>
      <c r="E73" s="422" t="s">
        <v>31</v>
      </c>
      <c r="F73" s="422" t="s">
        <v>31</v>
      </c>
      <c r="G73" s="461" t="s">
        <v>31</v>
      </c>
    </row>
    <row r="74" spans="1:8" s="425" customFormat="1" ht="20.100000000000001" customHeight="1">
      <c r="A74" s="434" t="s">
        <v>543</v>
      </c>
      <c r="B74" s="462"/>
      <c r="C74" s="462"/>
      <c r="D74" s="428"/>
      <c r="E74" s="1024" t="s">
        <v>31</v>
      </c>
      <c r="F74" s="1024" t="s">
        <v>261</v>
      </c>
      <c r="G74" s="1023" t="s">
        <v>261</v>
      </c>
    </row>
    <row r="75" spans="1:8" s="425" customFormat="1" ht="46.5" customHeight="1">
      <c r="A75" s="1199" t="s">
        <v>544</v>
      </c>
      <c r="B75" s="1199"/>
      <c r="C75" s="1238"/>
      <c r="D75" s="422"/>
      <c r="E75" s="1020" t="s">
        <v>261</v>
      </c>
      <c r="F75" s="1020" t="s">
        <v>31</v>
      </c>
      <c r="G75" s="1022" t="s">
        <v>31</v>
      </c>
    </row>
    <row r="76" spans="1:8" s="425" customFormat="1" ht="42" customHeight="1">
      <c r="A76" s="1213" t="s">
        <v>545</v>
      </c>
      <c r="B76" s="1213"/>
      <c r="C76" s="1239"/>
      <c r="D76" s="428"/>
      <c r="E76" s="1024" t="s">
        <v>31</v>
      </c>
      <c r="F76" s="1024" t="s">
        <v>31</v>
      </c>
      <c r="G76" s="1023" t="s">
        <v>31</v>
      </c>
    </row>
    <row r="77" spans="1:8" s="425" customFormat="1" ht="22.5" customHeight="1">
      <c r="A77" s="1199" t="s">
        <v>546</v>
      </c>
      <c r="B77" s="1199"/>
      <c r="C77" s="1238"/>
      <c r="D77" s="422" t="s">
        <v>547</v>
      </c>
      <c r="E77" s="422">
        <v>315000</v>
      </c>
      <c r="F77" s="422" t="s">
        <v>31</v>
      </c>
      <c r="G77" s="461" t="s">
        <v>31</v>
      </c>
      <c r="H77" s="424"/>
    </row>
    <row r="78" spans="1:8" s="425" customFormat="1" ht="22.5" customHeight="1">
      <c r="A78" s="1213" t="s">
        <v>548</v>
      </c>
      <c r="B78" s="1213"/>
      <c r="C78" s="1239"/>
      <c r="D78" s="428" t="s">
        <v>549</v>
      </c>
      <c r="E78" s="453">
        <v>365000</v>
      </c>
      <c r="F78" s="463">
        <v>50000</v>
      </c>
      <c r="G78" s="454">
        <v>50000</v>
      </c>
      <c r="H78" s="424"/>
    </row>
    <row r="79" spans="1:8" s="425" customFormat="1" ht="19.5" customHeight="1">
      <c r="A79" s="446" t="s">
        <v>550</v>
      </c>
      <c r="B79" s="446"/>
      <c r="C79" s="446"/>
      <c r="D79" s="422" t="s">
        <v>291</v>
      </c>
      <c r="E79" s="1016" t="s">
        <v>261</v>
      </c>
      <c r="F79" s="458" t="s">
        <v>261</v>
      </c>
      <c r="G79" s="458">
        <v>100000</v>
      </c>
      <c r="H79" s="424"/>
    </row>
    <row r="80" spans="1:8" s="425" customFormat="1" ht="20.100000000000001" customHeight="1">
      <c r="A80" s="434" t="s">
        <v>551</v>
      </c>
      <c r="B80" s="434"/>
      <c r="C80" s="434"/>
      <c r="D80" s="428" t="s">
        <v>552</v>
      </c>
      <c r="E80" s="455">
        <v>45000</v>
      </c>
      <c r="F80" s="456">
        <v>45000</v>
      </c>
      <c r="G80" s="457">
        <v>45000</v>
      </c>
    </row>
    <row r="81" spans="1:9" s="425" customFormat="1" ht="20.100000000000001" customHeight="1">
      <c r="A81" s="446" t="s">
        <v>553</v>
      </c>
      <c r="B81" s="446"/>
      <c r="C81" s="446"/>
      <c r="D81" s="422" t="s">
        <v>554</v>
      </c>
      <c r="E81" s="458">
        <v>110000</v>
      </c>
      <c r="F81" s="458" t="s">
        <v>261</v>
      </c>
      <c r="G81" s="1016" t="s">
        <v>261</v>
      </c>
    </row>
    <row r="82" spans="1:9" ht="22.5" customHeight="1">
      <c r="A82" s="1233" t="s">
        <v>557</v>
      </c>
      <c r="B82" s="1233"/>
      <c r="C82" s="1233"/>
      <c r="D82" s="459"/>
      <c r="E82" s="465"/>
      <c r="F82" s="465"/>
      <c r="G82" s="465"/>
      <c r="I82" s="412" t="s">
        <v>143</v>
      </c>
    </row>
    <row r="83" spans="1:9" ht="83.25" customHeight="1">
      <c r="A83" s="466" t="s">
        <v>1146</v>
      </c>
      <c r="B83" s="1235" t="s">
        <v>1395</v>
      </c>
      <c r="C83" s="1235"/>
      <c r="D83" s="467" t="s">
        <v>558</v>
      </c>
      <c r="E83" s="468" t="s">
        <v>261</v>
      </c>
      <c r="F83" s="883" t="s">
        <v>1354</v>
      </c>
      <c r="G83" s="883" t="s">
        <v>1355</v>
      </c>
    </row>
    <row r="84" spans="1:9" ht="83.25" customHeight="1">
      <c r="A84" s="1018" t="s">
        <v>1145</v>
      </c>
      <c r="B84" s="1236" t="s">
        <v>1396</v>
      </c>
      <c r="C84" s="1236"/>
      <c r="D84" s="469" t="s">
        <v>559</v>
      </c>
      <c r="E84" s="1019" t="s">
        <v>261</v>
      </c>
      <c r="F84" s="882" t="s">
        <v>1207</v>
      </c>
      <c r="G84" s="882" t="s">
        <v>1208</v>
      </c>
    </row>
    <row r="85" spans="1:9" ht="40.5" customHeight="1">
      <c r="A85" s="470" t="s">
        <v>560</v>
      </c>
      <c r="B85" s="471" t="s">
        <v>561</v>
      </c>
      <c r="C85" s="471"/>
      <c r="D85" s="1029" t="s">
        <v>500</v>
      </c>
      <c r="E85" s="882" t="s">
        <v>1209</v>
      </c>
      <c r="F85" s="1027" t="s">
        <v>31</v>
      </c>
      <c r="G85" s="1029" t="s">
        <v>31</v>
      </c>
    </row>
    <row r="86" spans="1:9" ht="40.5" customHeight="1">
      <c r="A86" s="472" t="s">
        <v>562</v>
      </c>
      <c r="B86" s="1236" t="s">
        <v>563</v>
      </c>
      <c r="C86" s="1236"/>
      <c r="D86" s="1022" t="s">
        <v>40</v>
      </c>
      <c r="E86" s="1021" t="s">
        <v>261</v>
      </c>
      <c r="F86" s="473">
        <v>250000</v>
      </c>
      <c r="G86" s="1022" t="s">
        <v>31</v>
      </c>
    </row>
    <row r="87" spans="1:9" ht="65.25" customHeight="1">
      <c r="A87" s="470" t="s">
        <v>564</v>
      </c>
      <c r="B87" s="1237" t="s">
        <v>565</v>
      </c>
      <c r="C87" s="1237"/>
      <c r="D87" s="1029"/>
      <c r="E87" s="1028" t="s">
        <v>261</v>
      </c>
      <c r="F87" s="1027" t="s">
        <v>496</v>
      </c>
      <c r="G87" s="1026" t="s">
        <v>566</v>
      </c>
    </row>
    <row r="88" spans="1:9" ht="62.25" customHeight="1">
      <c r="A88" s="472" t="s">
        <v>567</v>
      </c>
      <c r="B88" s="1236" t="s">
        <v>568</v>
      </c>
      <c r="C88" s="1236"/>
      <c r="D88" s="1022" t="s">
        <v>569</v>
      </c>
      <c r="E88" s="1021">
        <v>75000</v>
      </c>
      <c r="F88" s="503" t="s">
        <v>621</v>
      </c>
      <c r="G88" s="1022" t="s">
        <v>31</v>
      </c>
    </row>
    <row r="89" spans="1:9" ht="45.75" customHeight="1">
      <c r="A89" s="470" t="s">
        <v>571</v>
      </c>
      <c r="B89" s="1237" t="s">
        <v>572</v>
      </c>
      <c r="C89" s="1237"/>
      <c r="D89" s="1029" t="s">
        <v>573</v>
      </c>
      <c r="E89" s="1027" t="s">
        <v>261</v>
      </c>
      <c r="F89" s="882" t="s">
        <v>1210</v>
      </c>
      <c r="G89" s="1029" t="s">
        <v>31</v>
      </c>
    </row>
    <row r="90" spans="1:9" ht="51.75" customHeight="1">
      <c r="A90" s="472" t="s">
        <v>574</v>
      </c>
      <c r="B90" s="1236" t="s">
        <v>575</v>
      </c>
      <c r="C90" s="1236"/>
      <c r="D90" s="1022" t="s">
        <v>576</v>
      </c>
      <c r="E90" s="1020" t="s">
        <v>261</v>
      </c>
      <c r="F90" s="1021">
        <v>195000</v>
      </c>
      <c r="G90" s="1022" t="s">
        <v>31</v>
      </c>
    </row>
    <row r="91" spans="1:9" ht="65.25" customHeight="1">
      <c r="A91" s="1230" t="s">
        <v>577</v>
      </c>
      <c r="B91" s="1231" t="s">
        <v>578</v>
      </c>
      <c r="C91" s="1231"/>
      <c r="D91" s="1232" t="s">
        <v>579</v>
      </c>
      <c r="E91" s="1224" t="s">
        <v>261</v>
      </c>
      <c r="F91" s="1216">
        <v>335000</v>
      </c>
      <c r="G91" s="474" t="s">
        <v>31</v>
      </c>
    </row>
    <row r="92" spans="1:9" ht="31.5" customHeight="1">
      <c r="A92" s="1230"/>
      <c r="B92" s="1234" t="s">
        <v>580</v>
      </c>
      <c r="C92" s="1234"/>
      <c r="D92" s="1232"/>
      <c r="E92" s="1224"/>
      <c r="F92" s="1216"/>
      <c r="G92" s="475">
        <v>140000</v>
      </c>
    </row>
    <row r="93" spans="1:9" ht="24.75" customHeight="1">
      <c r="A93" s="1233" t="s">
        <v>581</v>
      </c>
      <c r="B93" s="1233"/>
      <c r="C93" s="1233"/>
      <c r="D93" s="459"/>
      <c r="E93" s="465"/>
      <c r="F93" s="465"/>
      <c r="G93" s="465"/>
    </row>
    <row r="94" spans="1:9" ht="31.5" customHeight="1">
      <c r="A94" s="1229" t="s">
        <v>582</v>
      </c>
      <c r="B94" s="1229"/>
      <c r="C94" s="1229"/>
      <c r="D94" s="1029" t="s">
        <v>583</v>
      </c>
      <c r="E94" s="1027" t="s">
        <v>31</v>
      </c>
      <c r="F94" s="1025" t="s">
        <v>31</v>
      </c>
      <c r="G94" s="475" t="s">
        <v>261</v>
      </c>
    </row>
    <row r="95" spans="1:9" ht="44.25" customHeight="1">
      <c r="A95" s="1198" t="s">
        <v>584</v>
      </c>
      <c r="B95" s="1199" t="s">
        <v>1359</v>
      </c>
      <c r="C95" s="1199"/>
      <c r="D95" s="1208" t="s">
        <v>586</v>
      </c>
      <c r="E95" s="1202">
        <v>160000</v>
      </c>
      <c r="F95" s="1202">
        <v>160000</v>
      </c>
      <c r="G95" s="1204" t="s">
        <v>261</v>
      </c>
    </row>
    <row r="96" spans="1:9" ht="66" customHeight="1">
      <c r="A96" s="1198"/>
      <c r="B96" s="1199"/>
      <c r="C96" s="1199"/>
      <c r="D96" s="1208"/>
      <c r="E96" s="1201"/>
      <c r="F96" s="1201"/>
      <c r="G96" s="1204"/>
    </row>
    <row r="97" spans="1:7" ht="53.25" customHeight="1">
      <c r="A97" s="1212" t="s">
        <v>587</v>
      </c>
      <c r="B97" s="1213" t="s">
        <v>588</v>
      </c>
      <c r="C97" s="1213"/>
      <c r="D97" s="1222" t="s">
        <v>589</v>
      </c>
      <c r="E97" s="1224" t="s">
        <v>261</v>
      </c>
      <c r="F97" s="1226">
        <v>820000</v>
      </c>
      <c r="G97" s="1227">
        <v>660000</v>
      </c>
    </row>
    <row r="98" spans="1:7" ht="58.5" customHeight="1">
      <c r="A98" s="1220"/>
      <c r="B98" s="1221"/>
      <c r="C98" s="1221"/>
      <c r="D98" s="1223"/>
      <c r="E98" s="1225"/>
      <c r="F98" s="1225"/>
      <c r="G98" s="1228"/>
    </row>
    <row r="99" spans="1:7" ht="27.75" customHeight="1">
      <c r="A99" s="1198" t="s">
        <v>590</v>
      </c>
      <c r="B99" s="1199" t="s">
        <v>591</v>
      </c>
      <c r="C99" s="1199"/>
      <c r="D99" s="1208" t="s">
        <v>592</v>
      </c>
      <c r="E99" s="1202">
        <v>160000</v>
      </c>
      <c r="F99" s="1202">
        <v>160000</v>
      </c>
      <c r="G99" s="1204">
        <v>0</v>
      </c>
    </row>
    <row r="100" spans="1:7" ht="45" customHeight="1">
      <c r="A100" s="1198"/>
      <c r="B100" s="1199"/>
      <c r="C100" s="1199"/>
      <c r="D100" s="1208"/>
      <c r="E100" s="1201"/>
      <c r="F100" s="1201"/>
      <c r="G100" s="1204"/>
    </row>
    <row r="101" spans="1:7" ht="47.25" customHeight="1">
      <c r="A101" s="1212" t="s">
        <v>593</v>
      </c>
      <c r="B101" s="1213" t="s">
        <v>594</v>
      </c>
      <c r="C101" s="1213"/>
      <c r="D101" s="1219" t="s">
        <v>595</v>
      </c>
      <c r="E101" s="1214" t="s">
        <v>261</v>
      </c>
      <c r="F101" s="1216">
        <v>820000</v>
      </c>
      <c r="G101" s="1217">
        <v>660000</v>
      </c>
    </row>
    <row r="102" spans="1:7" ht="45.75" customHeight="1">
      <c r="A102" s="1212"/>
      <c r="B102" s="1213"/>
      <c r="C102" s="1213"/>
      <c r="D102" s="1219"/>
      <c r="E102" s="1214"/>
      <c r="F102" s="1215"/>
      <c r="G102" s="1218"/>
    </row>
    <row r="103" spans="1:7" ht="69.75" customHeight="1">
      <c r="A103" s="1198" t="s">
        <v>596</v>
      </c>
      <c r="B103" s="1199" t="s">
        <v>597</v>
      </c>
      <c r="C103" s="1199"/>
      <c r="D103" s="1208" t="s">
        <v>598</v>
      </c>
      <c r="E103" s="1201" t="s">
        <v>261</v>
      </c>
      <c r="F103" s="1202" t="s">
        <v>261</v>
      </c>
      <c r="G103" s="1203">
        <v>840000</v>
      </c>
    </row>
    <row r="104" spans="1:7" ht="45.75" customHeight="1">
      <c r="A104" s="1206"/>
      <c r="B104" s="1207"/>
      <c r="C104" s="1207"/>
      <c r="D104" s="1209"/>
      <c r="E104" s="1210"/>
      <c r="F104" s="1210"/>
      <c r="G104" s="1211"/>
    </row>
    <row r="105" spans="1:7" ht="40.5" customHeight="1">
      <c r="A105" s="1212" t="s">
        <v>599</v>
      </c>
      <c r="B105" s="1213" t="s">
        <v>600</v>
      </c>
      <c r="C105" s="1213"/>
      <c r="D105" s="1214" t="s">
        <v>601</v>
      </c>
      <c r="E105" s="1215" t="s">
        <v>261</v>
      </c>
      <c r="F105" s="1216">
        <v>280000</v>
      </c>
      <c r="G105" s="1205" t="s">
        <v>31</v>
      </c>
    </row>
    <row r="106" spans="1:7" ht="51.75" customHeight="1">
      <c r="A106" s="1212"/>
      <c r="B106" s="1213"/>
      <c r="C106" s="1213"/>
      <c r="D106" s="1214"/>
      <c r="E106" s="1215"/>
      <c r="F106" s="1215"/>
      <c r="G106" s="1205"/>
    </row>
    <row r="107" spans="1:7" ht="19.5" customHeight="1">
      <c r="A107" s="1198" t="s">
        <v>602</v>
      </c>
      <c r="B107" s="1199" t="s">
        <v>603</v>
      </c>
      <c r="C107" s="1199"/>
      <c r="D107" s="1200" t="s">
        <v>604</v>
      </c>
      <c r="E107" s="1201" t="s">
        <v>261</v>
      </c>
      <c r="F107" s="1202" t="s">
        <v>261</v>
      </c>
      <c r="G107" s="1203">
        <v>660000</v>
      </c>
    </row>
    <row r="108" spans="1:7" ht="74.25" customHeight="1">
      <c r="A108" s="1198"/>
      <c r="B108" s="1199"/>
      <c r="C108" s="1199"/>
      <c r="D108" s="1200"/>
      <c r="E108" s="1201"/>
      <c r="F108" s="1201"/>
      <c r="G108" s="1204"/>
    </row>
    <row r="109" spans="1:7" ht="15.75" customHeight="1">
      <c r="A109" s="1030"/>
      <c r="B109" s="1237"/>
      <c r="C109" s="1237"/>
      <c r="D109" s="384"/>
      <c r="E109" s="380"/>
      <c r="F109" s="380"/>
      <c r="G109" s="380"/>
    </row>
    <row r="110" spans="1:7" ht="15.75" customHeight="1">
      <c r="A110" s="380"/>
      <c r="B110" s="380"/>
      <c r="C110" s="380"/>
      <c r="D110" s="384"/>
      <c r="E110" s="380"/>
      <c r="F110" s="380"/>
      <c r="G110" s="380"/>
    </row>
    <row r="111" spans="1:7" ht="21.75" customHeight="1">
      <c r="A111" s="380" t="s">
        <v>299</v>
      </c>
      <c r="B111" s="380"/>
      <c r="C111" s="380"/>
      <c r="D111" s="384"/>
      <c r="E111" s="380"/>
      <c r="F111" s="380"/>
      <c r="G111" s="380"/>
    </row>
    <row r="112" spans="1:7" ht="18.75" customHeight="1">
      <c r="A112" s="380" t="s">
        <v>1182</v>
      </c>
      <c r="B112" s="380"/>
      <c r="C112" s="380"/>
      <c r="D112" s="384"/>
      <c r="E112" s="380"/>
      <c r="F112" s="380"/>
      <c r="G112" s="380"/>
    </row>
    <row r="113" spans="1:9" ht="15.75" customHeight="1">
      <c r="A113" s="380"/>
      <c r="B113" s="380"/>
      <c r="C113" s="380"/>
      <c r="D113" s="384"/>
      <c r="E113" s="380"/>
      <c r="F113" s="380"/>
      <c r="G113" s="380"/>
    </row>
    <row r="114" spans="1:9" ht="15.75" customHeight="1">
      <c r="A114" s="380"/>
      <c r="B114" s="380"/>
      <c r="C114" s="380"/>
      <c r="D114" s="384"/>
      <c r="E114" s="380"/>
      <c r="F114" s="380"/>
      <c r="G114" s="380"/>
    </row>
    <row r="115" spans="1:9" ht="21.75" customHeight="1">
      <c r="A115" s="894" t="s">
        <v>1353</v>
      </c>
      <c r="B115" s="380"/>
      <c r="C115" s="380"/>
      <c r="D115" s="384"/>
      <c r="E115" s="380"/>
      <c r="F115" s="380"/>
      <c r="G115" s="380"/>
    </row>
    <row r="116" spans="1:9" ht="24.75" customHeight="1">
      <c r="A116" s="1155" t="str">
        <f>CITROEN!A167</f>
        <v>A feltüntetett árak tartalmazzák a 27%-os ÁFA-t és a regisztrációs adót. Az árak és a kedvezmények 2017. október 3-tól visszavonásig érvényesek. A C Automobil Import Kft. minden változtatás jogát fenntartja.</v>
      </c>
      <c r="B116" s="1155"/>
      <c r="C116" s="1155"/>
      <c r="D116" s="1155"/>
      <c r="E116" s="1155"/>
      <c r="F116" s="1155"/>
      <c r="G116" s="1155"/>
      <c r="H116" s="410"/>
    </row>
    <row r="117" spans="1:9" ht="15" customHeight="1">
      <c r="A117" s="1155"/>
      <c r="B117" s="1155"/>
      <c r="C117" s="1155"/>
      <c r="D117" s="1155"/>
      <c r="E117" s="1155"/>
      <c r="F117" s="1155"/>
      <c r="G117" s="1155"/>
      <c r="H117" s="410"/>
      <c r="I117" s="412" t="s">
        <v>143</v>
      </c>
    </row>
    <row r="118" spans="1:9" ht="21.75" customHeight="1">
      <c r="A118" s="476"/>
      <c r="B118" s="380"/>
      <c r="C118" s="380"/>
      <c r="D118" s="384"/>
      <c r="E118" s="380"/>
      <c r="F118" s="380"/>
      <c r="G118" s="380"/>
    </row>
    <row r="119" spans="1:9">
      <c r="A119" s="380"/>
      <c r="B119" s="380"/>
      <c r="C119" s="380"/>
      <c r="D119" s="384"/>
      <c r="E119" s="380"/>
      <c r="F119" s="380"/>
      <c r="G119" s="380"/>
    </row>
    <row r="120" spans="1:9">
      <c r="A120" s="380"/>
      <c r="B120" s="380"/>
      <c r="C120" s="380"/>
      <c r="D120" s="384" t="s">
        <v>143</v>
      </c>
      <c r="E120" s="380"/>
      <c r="F120" s="380"/>
      <c r="G120" s="380"/>
    </row>
    <row r="121" spans="1:9">
      <c r="A121" s="380"/>
      <c r="B121" s="380"/>
      <c r="C121" s="380"/>
      <c r="D121" s="384"/>
      <c r="E121" s="380"/>
      <c r="F121" s="380"/>
      <c r="G121" s="380"/>
    </row>
    <row r="122" spans="1:9">
      <c r="A122" s="380"/>
      <c r="B122" s="380"/>
      <c r="C122" s="380"/>
      <c r="D122" s="384"/>
      <c r="E122" s="380"/>
      <c r="F122" s="380"/>
      <c r="G122" s="380"/>
    </row>
  </sheetData>
  <mergeCells count="75">
    <mergeCell ref="A78:C78"/>
    <mergeCell ref="E3:G3"/>
    <mergeCell ref="A20:C20"/>
    <mergeCell ref="E37:F37"/>
    <mergeCell ref="A42:C42"/>
    <mergeCell ref="A43:C43"/>
    <mergeCell ref="D67:D68"/>
    <mergeCell ref="E67:E68"/>
    <mergeCell ref="F67:F68"/>
    <mergeCell ref="G67:G68"/>
    <mergeCell ref="E69:F69"/>
    <mergeCell ref="A72:C72"/>
    <mergeCell ref="A75:C75"/>
    <mergeCell ref="A76:C76"/>
    <mergeCell ref="A77:C77"/>
    <mergeCell ref="A82:C82"/>
    <mergeCell ref="B83:C83"/>
    <mergeCell ref="B84:C84"/>
    <mergeCell ref="B86:C86"/>
    <mergeCell ref="B87:C87"/>
    <mergeCell ref="B88:C88"/>
    <mergeCell ref="B89:C89"/>
    <mergeCell ref="B90:C90"/>
    <mergeCell ref="A91:A92"/>
    <mergeCell ref="B91:C91"/>
    <mergeCell ref="E91:E92"/>
    <mergeCell ref="F91:F92"/>
    <mergeCell ref="B92:C92"/>
    <mergeCell ref="A93:C93"/>
    <mergeCell ref="A94:C94"/>
    <mergeCell ref="D91:D92"/>
    <mergeCell ref="G95:G96"/>
    <mergeCell ref="A97:A98"/>
    <mergeCell ref="B97:C98"/>
    <mergeCell ref="D97:D98"/>
    <mergeCell ref="E97:E98"/>
    <mergeCell ref="F97:F98"/>
    <mergeCell ref="G97:G98"/>
    <mergeCell ref="A95:A96"/>
    <mergeCell ref="B95:C96"/>
    <mergeCell ref="D95:D96"/>
    <mergeCell ref="E95:E96"/>
    <mergeCell ref="F95:F96"/>
    <mergeCell ref="G101:G102"/>
    <mergeCell ref="A99:A100"/>
    <mergeCell ref="B99:C100"/>
    <mergeCell ref="D99:D100"/>
    <mergeCell ref="E99:E100"/>
    <mergeCell ref="F99:F100"/>
    <mergeCell ref="G99:G100"/>
    <mergeCell ref="A101:A102"/>
    <mergeCell ref="B101:C102"/>
    <mergeCell ref="D101:D102"/>
    <mergeCell ref="E101:E102"/>
    <mergeCell ref="F101:F102"/>
    <mergeCell ref="G105:G106"/>
    <mergeCell ref="A103:A104"/>
    <mergeCell ref="B103:C104"/>
    <mergeCell ref="D103:D104"/>
    <mergeCell ref="E103:E104"/>
    <mergeCell ref="F103:F104"/>
    <mergeCell ref="G103:G104"/>
    <mergeCell ref="A105:A106"/>
    <mergeCell ref="B105:C106"/>
    <mergeCell ref="D105:D106"/>
    <mergeCell ref="E105:E106"/>
    <mergeCell ref="F105:F106"/>
    <mergeCell ref="B109:C109"/>
    <mergeCell ref="A116:G117"/>
    <mergeCell ref="A107:A108"/>
    <mergeCell ref="B107:C108"/>
    <mergeCell ref="D107:D108"/>
    <mergeCell ref="E107:E108"/>
    <mergeCell ref="F107:F108"/>
    <mergeCell ref="G107:G108"/>
  </mergeCells>
  <printOptions horizontalCentered="1"/>
  <pageMargins left="0" right="0" top="0.47244094488188981" bottom="0.15748031496062992" header="0.31496062992125984" footer="0.31496062992125984"/>
  <pageSetup paperSize="9" scale="52" fitToHeight="3" orientation="portrait" r:id="rId1"/>
  <headerFooter>
    <oddFooter xml:space="preserve">&amp;C </oddFooter>
  </headerFooter>
  <rowBreaks count="2" manualBreakCount="2">
    <brk id="66" max="6" man="1"/>
    <brk id="96"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L68"/>
  <sheetViews>
    <sheetView view="pageBreakPreview" zoomScale="70" zoomScaleNormal="85" zoomScaleSheetLayoutView="70" workbookViewId="0">
      <selection activeCell="I18" sqref="I18"/>
    </sheetView>
  </sheetViews>
  <sheetFormatPr defaultRowHeight="18"/>
  <cols>
    <col min="1" max="1" width="33.140625" style="381" customWidth="1"/>
    <col min="2" max="2" width="22.42578125" style="381" customWidth="1"/>
    <col min="3" max="3" width="20.5703125" style="381" customWidth="1"/>
    <col min="4" max="4" width="17.7109375" style="381" customWidth="1"/>
    <col min="5" max="5" width="23.42578125" style="381" customWidth="1"/>
    <col min="6" max="6" width="29" style="381" customWidth="1"/>
    <col min="7" max="7" width="19.42578125" style="411" customWidth="1"/>
    <col min="8" max="8" width="17.140625" style="381" customWidth="1"/>
    <col min="9" max="9" width="20.28515625" style="381" customWidth="1"/>
    <col min="10" max="10" width="19.140625" style="381" customWidth="1"/>
    <col min="11" max="11" width="11.85546875" style="381" bestFit="1" customWidth="1"/>
    <col min="12" max="256" width="9.140625" style="381"/>
    <col min="257" max="257" width="33.140625" style="381" customWidth="1"/>
    <col min="258" max="258" width="22.42578125" style="381" customWidth="1"/>
    <col min="259" max="259" width="20.5703125" style="381" customWidth="1"/>
    <col min="260" max="260" width="17.7109375" style="381" customWidth="1"/>
    <col min="261" max="261" width="23.42578125" style="381" customWidth="1"/>
    <col min="262" max="262" width="29" style="381" customWidth="1"/>
    <col min="263" max="263" width="19.42578125" style="381" customWidth="1"/>
    <col min="264" max="264" width="17.140625" style="381" customWidth="1"/>
    <col min="265" max="265" width="20.28515625" style="381" customWidth="1"/>
    <col min="266" max="266" width="19.140625" style="381" customWidth="1"/>
    <col min="267" max="267" width="11.85546875" style="381" bestFit="1" customWidth="1"/>
    <col min="268" max="512" width="9.140625" style="381"/>
    <col min="513" max="513" width="33.140625" style="381" customWidth="1"/>
    <col min="514" max="514" width="22.42578125" style="381" customWidth="1"/>
    <col min="515" max="515" width="20.5703125" style="381" customWidth="1"/>
    <col min="516" max="516" width="17.7109375" style="381" customWidth="1"/>
    <col min="517" max="517" width="23.42578125" style="381" customWidth="1"/>
    <col min="518" max="518" width="29" style="381" customWidth="1"/>
    <col min="519" max="519" width="19.42578125" style="381" customWidth="1"/>
    <col min="520" max="520" width="17.140625" style="381" customWidth="1"/>
    <col min="521" max="521" width="20.28515625" style="381" customWidth="1"/>
    <col min="522" max="522" width="19.140625" style="381" customWidth="1"/>
    <col min="523" max="523" width="11.85546875" style="381" bestFit="1" customWidth="1"/>
    <col min="524" max="768" width="9.140625" style="381"/>
    <col min="769" max="769" width="33.140625" style="381" customWidth="1"/>
    <col min="770" max="770" width="22.42578125" style="381" customWidth="1"/>
    <col min="771" max="771" width="20.5703125" style="381" customWidth="1"/>
    <col min="772" max="772" width="17.7109375" style="381" customWidth="1"/>
    <col min="773" max="773" width="23.42578125" style="381" customWidth="1"/>
    <col min="774" max="774" width="29" style="381" customWidth="1"/>
    <col min="775" max="775" width="19.42578125" style="381" customWidth="1"/>
    <col min="776" max="776" width="17.140625" style="381" customWidth="1"/>
    <col min="777" max="777" width="20.28515625" style="381" customWidth="1"/>
    <col min="778" max="778" width="19.140625" style="381" customWidth="1"/>
    <col min="779" max="779" width="11.85546875" style="381" bestFit="1" customWidth="1"/>
    <col min="780" max="1024" width="9.140625" style="381"/>
    <col min="1025" max="1025" width="33.140625" style="381" customWidth="1"/>
    <col min="1026" max="1026" width="22.42578125" style="381" customWidth="1"/>
    <col min="1027" max="1027" width="20.5703125" style="381" customWidth="1"/>
    <col min="1028" max="1028" width="17.7109375" style="381" customWidth="1"/>
    <col min="1029" max="1029" width="23.42578125" style="381" customWidth="1"/>
    <col min="1030" max="1030" width="29" style="381" customWidth="1"/>
    <col min="1031" max="1031" width="19.42578125" style="381" customWidth="1"/>
    <col min="1032" max="1032" width="17.140625" style="381" customWidth="1"/>
    <col min="1033" max="1033" width="20.28515625" style="381" customWidth="1"/>
    <col min="1034" max="1034" width="19.140625" style="381" customWidth="1"/>
    <col min="1035" max="1035" width="11.85546875" style="381" bestFit="1" customWidth="1"/>
    <col min="1036" max="1280" width="9.140625" style="381"/>
    <col min="1281" max="1281" width="33.140625" style="381" customWidth="1"/>
    <col min="1282" max="1282" width="22.42578125" style="381" customWidth="1"/>
    <col min="1283" max="1283" width="20.5703125" style="381" customWidth="1"/>
    <col min="1284" max="1284" width="17.7109375" style="381" customWidth="1"/>
    <col min="1285" max="1285" width="23.42578125" style="381" customWidth="1"/>
    <col min="1286" max="1286" width="29" style="381" customWidth="1"/>
    <col min="1287" max="1287" width="19.42578125" style="381" customWidth="1"/>
    <col min="1288" max="1288" width="17.140625" style="381" customWidth="1"/>
    <col min="1289" max="1289" width="20.28515625" style="381" customWidth="1"/>
    <col min="1290" max="1290" width="19.140625" style="381" customWidth="1"/>
    <col min="1291" max="1291" width="11.85546875" style="381" bestFit="1" customWidth="1"/>
    <col min="1292" max="1536" width="9.140625" style="381"/>
    <col min="1537" max="1537" width="33.140625" style="381" customWidth="1"/>
    <col min="1538" max="1538" width="22.42578125" style="381" customWidth="1"/>
    <col min="1539" max="1539" width="20.5703125" style="381" customWidth="1"/>
    <col min="1540" max="1540" width="17.7109375" style="381" customWidth="1"/>
    <col min="1541" max="1541" width="23.42578125" style="381" customWidth="1"/>
    <col min="1542" max="1542" width="29" style="381" customWidth="1"/>
    <col min="1543" max="1543" width="19.42578125" style="381" customWidth="1"/>
    <col min="1544" max="1544" width="17.140625" style="381" customWidth="1"/>
    <col min="1545" max="1545" width="20.28515625" style="381" customWidth="1"/>
    <col min="1546" max="1546" width="19.140625" style="381" customWidth="1"/>
    <col min="1547" max="1547" width="11.85546875" style="381" bestFit="1" customWidth="1"/>
    <col min="1548" max="1792" width="9.140625" style="381"/>
    <col min="1793" max="1793" width="33.140625" style="381" customWidth="1"/>
    <col min="1794" max="1794" width="22.42578125" style="381" customWidth="1"/>
    <col min="1795" max="1795" width="20.5703125" style="381" customWidth="1"/>
    <col min="1796" max="1796" width="17.7109375" style="381" customWidth="1"/>
    <col min="1797" max="1797" width="23.42578125" style="381" customWidth="1"/>
    <col min="1798" max="1798" width="29" style="381" customWidth="1"/>
    <col min="1799" max="1799" width="19.42578125" style="381" customWidth="1"/>
    <col min="1800" max="1800" width="17.140625" style="381" customWidth="1"/>
    <col min="1801" max="1801" width="20.28515625" style="381" customWidth="1"/>
    <col min="1802" max="1802" width="19.140625" style="381" customWidth="1"/>
    <col min="1803" max="1803" width="11.85546875" style="381" bestFit="1" customWidth="1"/>
    <col min="1804" max="2048" width="9.140625" style="381"/>
    <col min="2049" max="2049" width="33.140625" style="381" customWidth="1"/>
    <col min="2050" max="2050" width="22.42578125" style="381" customWidth="1"/>
    <col min="2051" max="2051" width="20.5703125" style="381" customWidth="1"/>
    <col min="2052" max="2052" width="17.7109375" style="381" customWidth="1"/>
    <col min="2053" max="2053" width="23.42578125" style="381" customWidth="1"/>
    <col min="2054" max="2054" width="29" style="381" customWidth="1"/>
    <col min="2055" max="2055" width="19.42578125" style="381" customWidth="1"/>
    <col min="2056" max="2056" width="17.140625" style="381" customWidth="1"/>
    <col min="2057" max="2057" width="20.28515625" style="381" customWidth="1"/>
    <col min="2058" max="2058" width="19.140625" style="381" customWidth="1"/>
    <col min="2059" max="2059" width="11.85546875" style="381" bestFit="1" customWidth="1"/>
    <col min="2060" max="2304" width="9.140625" style="381"/>
    <col min="2305" max="2305" width="33.140625" style="381" customWidth="1"/>
    <col min="2306" max="2306" width="22.42578125" style="381" customWidth="1"/>
    <col min="2307" max="2307" width="20.5703125" style="381" customWidth="1"/>
    <col min="2308" max="2308" width="17.7109375" style="381" customWidth="1"/>
    <col min="2309" max="2309" width="23.42578125" style="381" customWidth="1"/>
    <col min="2310" max="2310" width="29" style="381" customWidth="1"/>
    <col min="2311" max="2311" width="19.42578125" style="381" customWidth="1"/>
    <col min="2312" max="2312" width="17.140625" style="381" customWidth="1"/>
    <col min="2313" max="2313" width="20.28515625" style="381" customWidth="1"/>
    <col min="2314" max="2314" width="19.140625" style="381" customWidth="1"/>
    <col min="2315" max="2315" width="11.85546875" style="381" bestFit="1" customWidth="1"/>
    <col min="2316" max="2560" width="9.140625" style="381"/>
    <col min="2561" max="2561" width="33.140625" style="381" customWidth="1"/>
    <col min="2562" max="2562" width="22.42578125" style="381" customWidth="1"/>
    <col min="2563" max="2563" width="20.5703125" style="381" customWidth="1"/>
    <col min="2564" max="2564" width="17.7109375" style="381" customWidth="1"/>
    <col min="2565" max="2565" width="23.42578125" style="381" customWidth="1"/>
    <col min="2566" max="2566" width="29" style="381" customWidth="1"/>
    <col min="2567" max="2567" width="19.42578125" style="381" customWidth="1"/>
    <col min="2568" max="2568" width="17.140625" style="381" customWidth="1"/>
    <col min="2569" max="2569" width="20.28515625" style="381" customWidth="1"/>
    <col min="2570" max="2570" width="19.140625" style="381" customWidth="1"/>
    <col min="2571" max="2571" width="11.85546875" style="381" bestFit="1" customWidth="1"/>
    <col min="2572" max="2816" width="9.140625" style="381"/>
    <col min="2817" max="2817" width="33.140625" style="381" customWidth="1"/>
    <col min="2818" max="2818" width="22.42578125" style="381" customWidth="1"/>
    <col min="2819" max="2819" width="20.5703125" style="381" customWidth="1"/>
    <col min="2820" max="2820" width="17.7109375" style="381" customWidth="1"/>
    <col min="2821" max="2821" width="23.42578125" style="381" customWidth="1"/>
    <col min="2822" max="2822" width="29" style="381" customWidth="1"/>
    <col min="2823" max="2823" width="19.42578125" style="381" customWidth="1"/>
    <col min="2824" max="2824" width="17.140625" style="381" customWidth="1"/>
    <col min="2825" max="2825" width="20.28515625" style="381" customWidth="1"/>
    <col min="2826" max="2826" width="19.140625" style="381" customWidth="1"/>
    <col min="2827" max="2827" width="11.85546875" style="381" bestFit="1" customWidth="1"/>
    <col min="2828" max="3072" width="9.140625" style="381"/>
    <col min="3073" max="3073" width="33.140625" style="381" customWidth="1"/>
    <col min="3074" max="3074" width="22.42578125" style="381" customWidth="1"/>
    <col min="3075" max="3075" width="20.5703125" style="381" customWidth="1"/>
    <col min="3076" max="3076" width="17.7109375" style="381" customWidth="1"/>
    <col min="3077" max="3077" width="23.42578125" style="381" customWidth="1"/>
    <col min="3078" max="3078" width="29" style="381" customWidth="1"/>
    <col min="3079" max="3079" width="19.42578125" style="381" customWidth="1"/>
    <col min="3080" max="3080" width="17.140625" style="381" customWidth="1"/>
    <col min="3081" max="3081" width="20.28515625" style="381" customWidth="1"/>
    <col min="3082" max="3082" width="19.140625" style="381" customWidth="1"/>
    <col min="3083" max="3083" width="11.85546875" style="381" bestFit="1" customWidth="1"/>
    <col min="3084" max="3328" width="9.140625" style="381"/>
    <col min="3329" max="3329" width="33.140625" style="381" customWidth="1"/>
    <col min="3330" max="3330" width="22.42578125" style="381" customWidth="1"/>
    <col min="3331" max="3331" width="20.5703125" style="381" customWidth="1"/>
    <col min="3332" max="3332" width="17.7109375" style="381" customWidth="1"/>
    <col min="3333" max="3333" width="23.42578125" style="381" customWidth="1"/>
    <col min="3334" max="3334" width="29" style="381" customWidth="1"/>
    <col min="3335" max="3335" width="19.42578125" style="381" customWidth="1"/>
    <col min="3336" max="3336" width="17.140625" style="381" customWidth="1"/>
    <col min="3337" max="3337" width="20.28515625" style="381" customWidth="1"/>
    <col min="3338" max="3338" width="19.140625" style="381" customWidth="1"/>
    <col min="3339" max="3339" width="11.85546875" style="381" bestFit="1" customWidth="1"/>
    <col min="3340" max="3584" width="9.140625" style="381"/>
    <col min="3585" max="3585" width="33.140625" style="381" customWidth="1"/>
    <col min="3586" max="3586" width="22.42578125" style="381" customWidth="1"/>
    <col min="3587" max="3587" width="20.5703125" style="381" customWidth="1"/>
    <col min="3588" max="3588" width="17.7109375" style="381" customWidth="1"/>
    <col min="3589" max="3589" width="23.42578125" style="381" customWidth="1"/>
    <col min="3590" max="3590" width="29" style="381" customWidth="1"/>
    <col min="3591" max="3591" width="19.42578125" style="381" customWidth="1"/>
    <col min="3592" max="3592" width="17.140625" style="381" customWidth="1"/>
    <col min="3593" max="3593" width="20.28515625" style="381" customWidth="1"/>
    <col min="3594" max="3594" width="19.140625" style="381" customWidth="1"/>
    <col min="3595" max="3595" width="11.85546875" style="381" bestFit="1" customWidth="1"/>
    <col min="3596" max="3840" width="9.140625" style="381"/>
    <col min="3841" max="3841" width="33.140625" style="381" customWidth="1"/>
    <col min="3842" max="3842" width="22.42578125" style="381" customWidth="1"/>
    <col min="3843" max="3843" width="20.5703125" style="381" customWidth="1"/>
    <col min="3844" max="3844" width="17.7109375" style="381" customWidth="1"/>
    <col min="3845" max="3845" width="23.42578125" style="381" customWidth="1"/>
    <col min="3846" max="3846" width="29" style="381" customWidth="1"/>
    <col min="3847" max="3847" width="19.42578125" style="381" customWidth="1"/>
    <col min="3848" max="3848" width="17.140625" style="381" customWidth="1"/>
    <col min="3849" max="3849" width="20.28515625" style="381" customWidth="1"/>
    <col min="3850" max="3850" width="19.140625" style="381" customWidth="1"/>
    <col min="3851" max="3851" width="11.85546875" style="381" bestFit="1" customWidth="1"/>
    <col min="3852" max="4096" width="9.140625" style="381"/>
    <col min="4097" max="4097" width="33.140625" style="381" customWidth="1"/>
    <col min="4098" max="4098" width="22.42578125" style="381" customWidth="1"/>
    <col min="4099" max="4099" width="20.5703125" style="381" customWidth="1"/>
    <col min="4100" max="4100" width="17.7109375" style="381" customWidth="1"/>
    <col min="4101" max="4101" width="23.42578125" style="381" customWidth="1"/>
    <col min="4102" max="4102" width="29" style="381" customWidth="1"/>
    <col min="4103" max="4103" width="19.42578125" style="381" customWidth="1"/>
    <col min="4104" max="4104" width="17.140625" style="381" customWidth="1"/>
    <col min="4105" max="4105" width="20.28515625" style="381" customWidth="1"/>
    <col min="4106" max="4106" width="19.140625" style="381" customWidth="1"/>
    <col min="4107" max="4107" width="11.85546875" style="381" bestFit="1" customWidth="1"/>
    <col min="4108" max="4352" width="9.140625" style="381"/>
    <col min="4353" max="4353" width="33.140625" style="381" customWidth="1"/>
    <col min="4354" max="4354" width="22.42578125" style="381" customWidth="1"/>
    <col min="4355" max="4355" width="20.5703125" style="381" customWidth="1"/>
    <col min="4356" max="4356" width="17.7109375" style="381" customWidth="1"/>
    <col min="4357" max="4357" width="23.42578125" style="381" customWidth="1"/>
    <col min="4358" max="4358" width="29" style="381" customWidth="1"/>
    <col min="4359" max="4359" width="19.42578125" style="381" customWidth="1"/>
    <col min="4360" max="4360" width="17.140625" style="381" customWidth="1"/>
    <col min="4361" max="4361" width="20.28515625" style="381" customWidth="1"/>
    <col min="4362" max="4362" width="19.140625" style="381" customWidth="1"/>
    <col min="4363" max="4363" width="11.85546875" style="381" bestFit="1" customWidth="1"/>
    <col min="4364" max="4608" width="9.140625" style="381"/>
    <col min="4609" max="4609" width="33.140625" style="381" customWidth="1"/>
    <col min="4610" max="4610" width="22.42578125" style="381" customWidth="1"/>
    <col min="4611" max="4611" width="20.5703125" style="381" customWidth="1"/>
    <col min="4612" max="4612" width="17.7109375" style="381" customWidth="1"/>
    <col min="4613" max="4613" width="23.42578125" style="381" customWidth="1"/>
    <col min="4614" max="4614" width="29" style="381" customWidth="1"/>
    <col min="4615" max="4615" width="19.42578125" style="381" customWidth="1"/>
    <col min="4616" max="4616" width="17.140625" style="381" customWidth="1"/>
    <col min="4617" max="4617" width="20.28515625" style="381" customWidth="1"/>
    <col min="4618" max="4618" width="19.140625" style="381" customWidth="1"/>
    <col min="4619" max="4619" width="11.85546875" style="381" bestFit="1" customWidth="1"/>
    <col min="4620" max="4864" width="9.140625" style="381"/>
    <col min="4865" max="4865" width="33.140625" style="381" customWidth="1"/>
    <col min="4866" max="4866" width="22.42578125" style="381" customWidth="1"/>
    <col min="4867" max="4867" width="20.5703125" style="381" customWidth="1"/>
    <col min="4868" max="4868" width="17.7109375" style="381" customWidth="1"/>
    <col min="4869" max="4869" width="23.42578125" style="381" customWidth="1"/>
    <col min="4870" max="4870" width="29" style="381" customWidth="1"/>
    <col min="4871" max="4871" width="19.42578125" style="381" customWidth="1"/>
    <col min="4872" max="4872" width="17.140625" style="381" customWidth="1"/>
    <col min="4873" max="4873" width="20.28515625" style="381" customWidth="1"/>
    <col min="4874" max="4874" width="19.140625" style="381" customWidth="1"/>
    <col min="4875" max="4875" width="11.85546875" style="381" bestFit="1" customWidth="1"/>
    <col min="4876" max="5120" width="9.140625" style="381"/>
    <col min="5121" max="5121" width="33.140625" style="381" customWidth="1"/>
    <col min="5122" max="5122" width="22.42578125" style="381" customWidth="1"/>
    <col min="5123" max="5123" width="20.5703125" style="381" customWidth="1"/>
    <col min="5124" max="5124" width="17.7109375" style="381" customWidth="1"/>
    <col min="5125" max="5125" width="23.42578125" style="381" customWidth="1"/>
    <col min="5126" max="5126" width="29" style="381" customWidth="1"/>
    <col min="5127" max="5127" width="19.42578125" style="381" customWidth="1"/>
    <col min="5128" max="5128" width="17.140625" style="381" customWidth="1"/>
    <col min="5129" max="5129" width="20.28515625" style="381" customWidth="1"/>
    <col min="5130" max="5130" width="19.140625" style="381" customWidth="1"/>
    <col min="5131" max="5131" width="11.85546875" style="381" bestFit="1" customWidth="1"/>
    <col min="5132" max="5376" width="9.140625" style="381"/>
    <col min="5377" max="5377" width="33.140625" style="381" customWidth="1"/>
    <col min="5378" max="5378" width="22.42578125" style="381" customWidth="1"/>
    <col min="5379" max="5379" width="20.5703125" style="381" customWidth="1"/>
    <col min="5380" max="5380" width="17.7109375" style="381" customWidth="1"/>
    <col min="5381" max="5381" width="23.42578125" style="381" customWidth="1"/>
    <col min="5382" max="5382" width="29" style="381" customWidth="1"/>
    <col min="5383" max="5383" width="19.42578125" style="381" customWidth="1"/>
    <col min="5384" max="5384" width="17.140625" style="381" customWidth="1"/>
    <col min="5385" max="5385" width="20.28515625" style="381" customWidth="1"/>
    <col min="5386" max="5386" width="19.140625" style="381" customWidth="1"/>
    <col min="5387" max="5387" width="11.85546875" style="381" bestFit="1" customWidth="1"/>
    <col min="5388" max="5632" width="9.140625" style="381"/>
    <col min="5633" max="5633" width="33.140625" style="381" customWidth="1"/>
    <col min="5634" max="5634" width="22.42578125" style="381" customWidth="1"/>
    <col min="5635" max="5635" width="20.5703125" style="381" customWidth="1"/>
    <col min="5636" max="5636" width="17.7109375" style="381" customWidth="1"/>
    <col min="5637" max="5637" width="23.42578125" style="381" customWidth="1"/>
    <col min="5638" max="5638" width="29" style="381" customWidth="1"/>
    <col min="5639" max="5639" width="19.42578125" style="381" customWidth="1"/>
    <col min="5640" max="5640" width="17.140625" style="381" customWidth="1"/>
    <col min="5641" max="5641" width="20.28515625" style="381" customWidth="1"/>
    <col min="5642" max="5642" width="19.140625" style="381" customWidth="1"/>
    <col min="5643" max="5643" width="11.85546875" style="381" bestFit="1" customWidth="1"/>
    <col min="5644" max="5888" width="9.140625" style="381"/>
    <col min="5889" max="5889" width="33.140625" style="381" customWidth="1"/>
    <col min="5890" max="5890" width="22.42578125" style="381" customWidth="1"/>
    <col min="5891" max="5891" width="20.5703125" style="381" customWidth="1"/>
    <col min="5892" max="5892" width="17.7109375" style="381" customWidth="1"/>
    <col min="5893" max="5893" width="23.42578125" style="381" customWidth="1"/>
    <col min="5894" max="5894" width="29" style="381" customWidth="1"/>
    <col min="5895" max="5895" width="19.42578125" style="381" customWidth="1"/>
    <col min="5896" max="5896" width="17.140625" style="381" customWidth="1"/>
    <col min="5897" max="5897" width="20.28515625" style="381" customWidth="1"/>
    <col min="5898" max="5898" width="19.140625" style="381" customWidth="1"/>
    <col min="5899" max="5899" width="11.85546875" style="381" bestFit="1" customWidth="1"/>
    <col min="5900" max="6144" width="9.140625" style="381"/>
    <col min="6145" max="6145" width="33.140625" style="381" customWidth="1"/>
    <col min="6146" max="6146" width="22.42578125" style="381" customWidth="1"/>
    <col min="6147" max="6147" width="20.5703125" style="381" customWidth="1"/>
    <col min="6148" max="6148" width="17.7109375" style="381" customWidth="1"/>
    <col min="6149" max="6149" width="23.42578125" style="381" customWidth="1"/>
    <col min="6150" max="6150" width="29" style="381" customWidth="1"/>
    <col min="6151" max="6151" width="19.42578125" style="381" customWidth="1"/>
    <col min="6152" max="6152" width="17.140625" style="381" customWidth="1"/>
    <col min="6153" max="6153" width="20.28515625" style="381" customWidth="1"/>
    <col min="6154" max="6154" width="19.140625" style="381" customWidth="1"/>
    <col min="6155" max="6155" width="11.85546875" style="381" bestFit="1" customWidth="1"/>
    <col min="6156" max="6400" width="9.140625" style="381"/>
    <col min="6401" max="6401" width="33.140625" style="381" customWidth="1"/>
    <col min="6402" max="6402" width="22.42578125" style="381" customWidth="1"/>
    <col min="6403" max="6403" width="20.5703125" style="381" customWidth="1"/>
    <col min="6404" max="6404" width="17.7109375" style="381" customWidth="1"/>
    <col min="6405" max="6405" width="23.42578125" style="381" customWidth="1"/>
    <col min="6406" max="6406" width="29" style="381" customWidth="1"/>
    <col min="6407" max="6407" width="19.42578125" style="381" customWidth="1"/>
    <col min="6408" max="6408" width="17.140625" style="381" customWidth="1"/>
    <col min="6409" max="6409" width="20.28515625" style="381" customWidth="1"/>
    <col min="6410" max="6410" width="19.140625" style="381" customWidth="1"/>
    <col min="6411" max="6411" width="11.85546875" style="381" bestFit="1" customWidth="1"/>
    <col min="6412" max="6656" width="9.140625" style="381"/>
    <col min="6657" max="6657" width="33.140625" style="381" customWidth="1"/>
    <col min="6658" max="6658" width="22.42578125" style="381" customWidth="1"/>
    <col min="6659" max="6659" width="20.5703125" style="381" customWidth="1"/>
    <col min="6660" max="6660" width="17.7109375" style="381" customWidth="1"/>
    <col min="6661" max="6661" width="23.42578125" style="381" customWidth="1"/>
    <col min="6662" max="6662" width="29" style="381" customWidth="1"/>
    <col min="6663" max="6663" width="19.42578125" style="381" customWidth="1"/>
    <col min="6664" max="6664" width="17.140625" style="381" customWidth="1"/>
    <col min="6665" max="6665" width="20.28515625" style="381" customWidth="1"/>
    <col min="6666" max="6666" width="19.140625" style="381" customWidth="1"/>
    <col min="6667" max="6667" width="11.85546875" style="381" bestFit="1" customWidth="1"/>
    <col min="6668" max="6912" width="9.140625" style="381"/>
    <col min="6913" max="6913" width="33.140625" style="381" customWidth="1"/>
    <col min="6914" max="6914" width="22.42578125" style="381" customWidth="1"/>
    <col min="6915" max="6915" width="20.5703125" style="381" customWidth="1"/>
    <col min="6916" max="6916" width="17.7109375" style="381" customWidth="1"/>
    <col min="6917" max="6917" width="23.42578125" style="381" customWidth="1"/>
    <col min="6918" max="6918" width="29" style="381" customWidth="1"/>
    <col min="6919" max="6919" width="19.42578125" style="381" customWidth="1"/>
    <col min="6920" max="6920" width="17.140625" style="381" customWidth="1"/>
    <col min="6921" max="6921" width="20.28515625" style="381" customWidth="1"/>
    <col min="6922" max="6922" width="19.140625" style="381" customWidth="1"/>
    <col min="6923" max="6923" width="11.85546875" style="381" bestFit="1" customWidth="1"/>
    <col min="6924" max="7168" width="9.140625" style="381"/>
    <col min="7169" max="7169" width="33.140625" style="381" customWidth="1"/>
    <col min="7170" max="7170" width="22.42578125" style="381" customWidth="1"/>
    <col min="7171" max="7171" width="20.5703125" style="381" customWidth="1"/>
    <col min="7172" max="7172" width="17.7109375" style="381" customWidth="1"/>
    <col min="7173" max="7173" width="23.42578125" style="381" customWidth="1"/>
    <col min="7174" max="7174" width="29" style="381" customWidth="1"/>
    <col min="7175" max="7175" width="19.42578125" style="381" customWidth="1"/>
    <col min="7176" max="7176" width="17.140625" style="381" customWidth="1"/>
    <col min="7177" max="7177" width="20.28515625" style="381" customWidth="1"/>
    <col min="7178" max="7178" width="19.140625" style="381" customWidth="1"/>
    <col min="7179" max="7179" width="11.85546875" style="381" bestFit="1" customWidth="1"/>
    <col min="7180" max="7424" width="9.140625" style="381"/>
    <col min="7425" max="7425" width="33.140625" style="381" customWidth="1"/>
    <col min="7426" max="7426" width="22.42578125" style="381" customWidth="1"/>
    <col min="7427" max="7427" width="20.5703125" style="381" customWidth="1"/>
    <col min="7428" max="7428" width="17.7109375" style="381" customWidth="1"/>
    <col min="7429" max="7429" width="23.42578125" style="381" customWidth="1"/>
    <col min="7430" max="7430" width="29" style="381" customWidth="1"/>
    <col min="7431" max="7431" width="19.42578125" style="381" customWidth="1"/>
    <col min="7432" max="7432" width="17.140625" style="381" customWidth="1"/>
    <col min="7433" max="7433" width="20.28515625" style="381" customWidth="1"/>
    <col min="7434" max="7434" width="19.140625" style="381" customWidth="1"/>
    <col min="7435" max="7435" width="11.85546875" style="381" bestFit="1" customWidth="1"/>
    <col min="7436" max="7680" width="9.140625" style="381"/>
    <col min="7681" max="7681" width="33.140625" style="381" customWidth="1"/>
    <col min="7682" max="7682" width="22.42578125" style="381" customWidth="1"/>
    <col min="7683" max="7683" width="20.5703125" style="381" customWidth="1"/>
    <col min="7684" max="7684" width="17.7109375" style="381" customWidth="1"/>
    <col min="7685" max="7685" width="23.42578125" style="381" customWidth="1"/>
    <col min="7686" max="7686" width="29" style="381" customWidth="1"/>
    <col min="7687" max="7687" width="19.42578125" style="381" customWidth="1"/>
    <col min="7688" max="7688" width="17.140625" style="381" customWidth="1"/>
    <col min="7689" max="7689" width="20.28515625" style="381" customWidth="1"/>
    <col min="7690" max="7690" width="19.140625" style="381" customWidth="1"/>
    <col min="7691" max="7691" width="11.85546875" style="381" bestFit="1" customWidth="1"/>
    <col min="7692" max="7936" width="9.140625" style="381"/>
    <col min="7937" max="7937" width="33.140625" style="381" customWidth="1"/>
    <col min="7938" max="7938" width="22.42578125" style="381" customWidth="1"/>
    <col min="7939" max="7939" width="20.5703125" style="381" customWidth="1"/>
    <col min="7940" max="7940" width="17.7109375" style="381" customWidth="1"/>
    <col min="7941" max="7941" width="23.42578125" style="381" customWidth="1"/>
    <col min="7942" max="7942" width="29" style="381" customWidth="1"/>
    <col min="7943" max="7943" width="19.42578125" style="381" customWidth="1"/>
    <col min="7944" max="7944" width="17.140625" style="381" customWidth="1"/>
    <col min="7945" max="7945" width="20.28515625" style="381" customWidth="1"/>
    <col min="7946" max="7946" width="19.140625" style="381" customWidth="1"/>
    <col min="7947" max="7947" width="11.85546875" style="381" bestFit="1" customWidth="1"/>
    <col min="7948" max="8192" width="9.140625" style="381"/>
    <col min="8193" max="8193" width="33.140625" style="381" customWidth="1"/>
    <col min="8194" max="8194" width="22.42578125" style="381" customWidth="1"/>
    <col min="8195" max="8195" width="20.5703125" style="381" customWidth="1"/>
    <col min="8196" max="8196" width="17.7109375" style="381" customWidth="1"/>
    <col min="8197" max="8197" width="23.42578125" style="381" customWidth="1"/>
    <col min="8198" max="8198" width="29" style="381" customWidth="1"/>
    <col min="8199" max="8199" width="19.42578125" style="381" customWidth="1"/>
    <col min="8200" max="8200" width="17.140625" style="381" customWidth="1"/>
    <col min="8201" max="8201" width="20.28515625" style="381" customWidth="1"/>
    <col min="8202" max="8202" width="19.140625" style="381" customWidth="1"/>
    <col min="8203" max="8203" width="11.85546875" style="381" bestFit="1" customWidth="1"/>
    <col min="8204" max="8448" width="9.140625" style="381"/>
    <col min="8449" max="8449" width="33.140625" style="381" customWidth="1"/>
    <col min="8450" max="8450" width="22.42578125" style="381" customWidth="1"/>
    <col min="8451" max="8451" width="20.5703125" style="381" customWidth="1"/>
    <col min="8452" max="8452" width="17.7109375" style="381" customWidth="1"/>
    <col min="8453" max="8453" width="23.42578125" style="381" customWidth="1"/>
    <col min="8454" max="8454" width="29" style="381" customWidth="1"/>
    <col min="8455" max="8455" width="19.42578125" style="381" customWidth="1"/>
    <col min="8456" max="8456" width="17.140625" style="381" customWidth="1"/>
    <col min="8457" max="8457" width="20.28515625" style="381" customWidth="1"/>
    <col min="8458" max="8458" width="19.140625" style="381" customWidth="1"/>
    <col min="8459" max="8459" width="11.85546875" style="381" bestFit="1" customWidth="1"/>
    <col min="8460" max="8704" width="9.140625" style="381"/>
    <col min="8705" max="8705" width="33.140625" style="381" customWidth="1"/>
    <col min="8706" max="8706" width="22.42578125" style="381" customWidth="1"/>
    <col min="8707" max="8707" width="20.5703125" style="381" customWidth="1"/>
    <col min="8708" max="8708" width="17.7109375" style="381" customWidth="1"/>
    <col min="8709" max="8709" width="23.42578125" style="381" customWidth="1"/>
    <col min="8710" max="8710" width="29" style="381" customWidth="1"/>
    <col min="8711" max="8711" width="19.42578125" style="381" customWidth="1"/>
    <col min="8712" max="8712" width="17.140625" style="381" customWidth="1"/>
    <col min="8713" max="8713" width="20.28515625" style="381" customWidth="1"/>
    <col min="8714" max="8714" width="19.140625" style="381" customWidth="1"/>
    <col min="8715" max="8715" width="11.85546875" style="381" bestFit="1" customWidth="1"/>
    <col min="8716" max="8960" width="9.140625" style="381"/>
    <col min="8961" max="8961" width="33.140625" style="381" customWidth="1"/>
    <col min="8962" max="8962" width="22.42578125" style="381" customWidth="1"/>
    <col min="8963" max="8963" width="20.5703125" style="381" customWidth="1"/>
    <col min="8964" max="8964" width="17.7109375" style="381" customWidth="1"/>
    <col min="8965" max="8965" width="23.42578125" style="381" customWidth="1"/>
    <col min="8966" max="8966" width="29" style="381" customWidth="1"/>
    <col min="8967" max="8967" width="19.42578125" style="381" customWidth="1"/>
    <col min="8968" max="8968" width="17.140625" style="381" customWidth="1"/>
    <col min="8969" max="8969" width="20.28515625" style="381" customWidth="1"/>
    <col min="8970" max="8970" width="19.140625" style="381" customWidth="1"/>
    <col min="8971" max="8971" width="11.85546875" style="381" bestFit="1" customWidth="1"/>
    <col min="8972" max="9216" width="9.140625" style="381"/>
    <col min="9217" max="9217" width="33.140625" style="381" customWidth="1"/>
    <col min="9218" max="9218" width="22.42578125" style="381" customWidth="1"/>
    <col min="9219" max="9219" width="20.5703125" style="381" customWidth="1"/>
    <col min="9220" max="9220" width="17.7109375" style="381" customWidth="1"/>
    <col min="9221" max="9221" width="23.42578125" style="381" customWidth="1"/>
    <col min="9222" max="9222" width="29" style="381" customWidth="1"/>
    <col min="9223" max="9223" width="19.42578125" style="381" customWidth="1"/>
    <col min="9224" max="9224" width="17.140625" style="381" customWidth="1"/>
    <col min="9225" max="9225" width="20.28515625" style="381" customWidth="1"/>
    <col min="9226" max="9226" width="19.140625" style="381" customWidth="1"/>
    <col min="9227" max="9227" width="11.85546875" style="381" bestFit="1" customWidth="1"/>
    <col min="9228" max="9472" width="9.140625" style="381"/>
    <col min="9473" max="9473" width="33.140625" style="381" customWidth="1"/>
    <col min="9474" max="9474" width="22.42578125" style="381" customWidth="1"/>
    <col min="9475" max="9475" width="20.5703125" style="381" customWidth="1"/>
    <col min="9476" max="9476" width="17.7109375" style="381" customWidth="1"/>
    <col min="9477" max="9477" width="23.42578125" style="381" customWidth="1"/>
    <col min="9478" max="9478" width="29" style="381" customWidth="1"/>
    <col min="9479" max="9479" width="19.42578125" style="381" customWidth="1"/>
    <col min="9480" max="9480" width="17.140625" style="381" customWidth="1"/>
    <col min="9481" max="9481" width="20.28515625" style="381" customWidth="1"/>
    <col min="9482" max="9482" width="19.140625" style="381" customWidth="1"/>
    <col min="9483" max="9483" width="11.85546875" style="381" bestFit="1" customWidth="1"/>
    <col min="9484" max="9728" width="9.140625" style="381"/>
    <col min="9729" max="9729" width="33.140625" style="381" customWidth="1"/>
    <col min="9730" max="9730" width="22.42578125" style="381" customWidth="1"/>
    <col min="9731" max="9731" width="20.5703125" style="381" customWidth="1"/>
    <col min="9732" max="9732" width="17.7109375" style="381" customWidth="1"/>
    <col min="9733" max="9733" width="23.42578125" style="381" customWidth="1"/>
    <col min="9734" max="9734" width="29" style="381" customWidth="1"/>
    <col min="9735" max="9735" width="19.42578125" style="381" customWidth="1"/>
    <col min="9736" max="9736" width="17.140625" style="381" customWidth="1"/>
    <col min="9737" max="9737" width="20.28515625" style="381" customWidth="1"/>
    <col min="9738" max="9738" width="19.140625" style="381" customWidth="1"/>
    <col min="9739" max="9739" width="11.85546875" style="381" bestFit="1" customWidth="1"/>
    <col min="9740" max="9984" width="9.140625" style="381"/>
    <col min="9985" max="9985" width="33.140625" style="381" customWidth="1"/>
    <col min="9986" max="9986" width="22.42578125" style="381" customWidth="1"/>
    <col min="9987" max="9987" width="20.5703125" style="381" customWidth="1"/>
    <col min="9988" max="9988" width="17.7109375" style="381" customWidth="1"/>
    <col min="9989" max="9989" width="23.42578125" style="381" customWidth="1"/>
    <col min="9990" max="9990" width="29" style="381" customWidth="1"/>
    <col min="9991" max="9991" width="19.42578125" style="381" customWidth="1"/>
    <col min="9992" max="9992" width="17.140625" style="381" customWidth="1"/>
    <col min="9993" max="9993" width="20.28515625" style="381" customWidth="1"/>
    <col min="9994" max="9994" width="19.140625" style="381" customWidth="1"/>
    <col min="9995" max="9995" width="11.85546875" style="381" bestFit="1" customWidth="1"/>
    <col min="9996" max="10240" width="9.140625" style="381"/>
    <col min="10241" max="10241" width="33.140625" style="381" customWidth="1"/>
    <col min="10242" max="10242" width="22.42578125" style="381" customWidth="1"/>
    <col min="10243" max="10243" width="20.5703125" style="381" customWidth="1"/>
    <col min="10244" max="10244" width="17.7109375" style="381" customWidth="1"/>
    <col min="10245" max="10245" width="23.42578125" style="381" customWidth="1"/>
    <col min="10246" max="10246" width="29" style="381" customWidth="1"/>
    <col min="10247" max="10247" width="19.42578125" style="381" customWidth="1"/>
    <col min="10248" max="10248" width="17.140625" style="381" customWidth="1"/>
    <col min="10249" max="10249" width="20.28515625" style="381" customWidth="1"/>
    <col min="10250" max="10250" width="19.140625" style="381" customWidth="1"/>
    <col min="10251" max="10251" width="11.85546875" style="381" bestFit="1" customWidth="1"/>
    <col min="10252" max="10496" width="9.140625" style="381"/>
    <col min="10497" max="10497" width="33.140625" style="381" customWidth="1"/>
    <col min="10498" max="10498" width="22.42578125" style="381" customWidth="1"/>
    <col min="10499" max="10499" width="20.5703125" style="381" customWidth="1"/>
    <col min="10500" max="10500" width="17.7109375" style="381" customWidth="1"/>
    <col min="10501" max="10501" width="23.42578125" style="381" customWidth="1"/>
    <col min="10502" max="10502" width="29" style="381" customWidth="1"/>
    <col min="10503" max="10503" width="19.42578125" style="381" customWidth="1"/>
    <col min="10504" max="10504" width="17.140625" style="381" customWidth="1"/>
    <col min="10505" max="10505" width="20.28515625" style="381" customWidth="1"/>
    <col min="10506" max="10506" width="19.140625" style="381" customWidth="1"/>
    <col min="10507" max="10507" width="11.85546875" style="381" bestFit="1" customWidth="1"/>
    <col min="10508" max="10752" width="9.140625" style="381"/>
    <col min="10753" max="10753" width="33.140625" style="381" customWidth="1"/>
    <col min="10754" max="10754" width="22.42578125" style="381" customWidth="1"/>
    <col min="10755" max="10755" width="20.5703125" style="381" customWidth="1"/>
    <col min="10756" max="10756" width="17.7109375" style="381" customWidth="1"/>
    <col min="10757" max="10757" width="23.42578125" style="381" customWidth="1"/>
    <col min="10758" max="10758" width="29" style="381" customWidth="1"/>
    <col min="10759" max="10759" width="19.42578125" style="381" customWidth="1"/>
    <col min="10760" max="10760" width="17.140625" style="381" customWidth="1"/>
    <col min="10761" max="10761" width="20.28515625" style="381" customWidth="1"/>
    <col min="10762" max="10762" width="19.140625" style="381" customWidth="1"/>
    <col min="10763" max="10763" width="11.85546875" style="381" bestFit="1" customWidth="1"/>
    <col min="10764" max="11008" width="9.140625" style="381"/>
    <col min="11009" max="11009" width="33.140625" style="381" customWidth="1"/>
    <col min="11010" max="11010" width="22.42578125" style="381" customWidth="1"/>
    <col min="11011" max="11011" width="20.5703125" style="381" customWidth="1"/>
    <col min="11012" max="11012" width="17.7109375" style="381" customWidth="1"/>
    <col min="11013" max="11013" width="23.42578125" style="381" customWidth="1"/>
    <col min="11014" max="11014" width="29" style="381" customWidth="1"/>
    <col min="11015" max="11015" width="19.42578125" style="381" customWidth="1"/>
    <col min="11016" max="11016" width="17.140625" style="381" customWidth="1"/>
    <col min="11017" max="11017" width="20.28515625" style="381" customWidth="1"/>
    <col min="11018" max="11018" width="19.140625" style="381" customWidth="1"/>
    <col min="11019" max="11019" width="11.85546875" style="381" bestFit="1" customWidth="1"/>
    <col min="11020" max="11264" width="9.140625" style="381"/>
    <col min="11265" max="11265" width="33.140625" style="381" customWidth="1"/>
    <col min="11266" max="11266" width="22.42578125" style="381" customWidth="1"/>
    <col min="11267" max="11267" width="20.5703125" style="381" customWidth="1"/>
    <col min="11268" max="11268" width="17.7109375" style="381" customWidth="1"/>
    <col min="11269" max="11269" width="23.42578125" style="381" customWidth="1"/>
    <col min="11270" max="11270" width="29" style="381" customWidth="1"/>
    <col min="11271" max="11271" width="19.42578125" style="381" customWidth="1"/>
    <col min="11272" max="11272" width="17.140625" style="381" customWidth="1"/>
    <col min="11273" max="11273" width="20.28515625" style="381" customWidth="1"/>
    <col min="11274" max="11274" width="19.140625" style="381" customWidth="1"/>
    <col min="11275" max="11275" width="11.85546875" style="381" bestFit="1" customWidth="1"/>
    <col min="11276" max="11520" width="9.140625" style="381"/>
    <col min="11521" max="11521" width="33.140625" style="381" customWidth="1"/>
    <col min="11522" max="11522" width="22.42578125" style="381" customWidth="1"/>
    <col min="11523" max="11523" width="20.5703125" style="381" customWidth="1"/>
    <col min="11524" max="11524" width="17.7109375" style="381" customWidth="1"/>
    <col min="11525" max="11525" width="23.42578125" style="381" customWidth="1"/>
    <col min="11526" max="11526" width="29" style="381" customWidth="1"/>
    <col min="11527" max="11527" width="19.42578125" style="381" customWidth="1"/>
    <col min="11528" max="11528" width="17.140625" style="381" customWidth="1"/>
    <col min="11529" max="11529" width="20.28515625" style="381" customWidth="1"/>
    <col min="11530" max="11530" width="19.140625" style="381" customWidth="1"/>
    <col min="11531" max="11531" width="11.85546875" style="381" bestFit="1" customWidth="1"/>
    <col min="11532" max="11776" width="9.140625" style="381"/>
    <col min="11777" max="11777" width="33.140625" style="381" customWidth="1"/>
    <col min="11778" max="11778" width="22.42578125" style="381" customWidth="1"/>
    <col min="11779" max="11779" width="20.5703125" style="381" customWidth="1"/>
    <col min="11780" max="11780" width="17.7109375" style="381" customWidth="1"/>
    <col min="11781" max="11781" width="23.42578125" style="381" customWidth="1"/>
    <col min="11782" max="11782" width="29" style="381" customWidth="1"/>
    <col min="11783" max="11783" width="19.42578125" style="381" customWidth="1"/>
    <col min="11784" max="11784" width="17.140625" style="381" customWidth="1"/>
    <col min="11785" max="11785" width="20.28515625" style="381" customWidth="1"/>
    <col min="11786" max="11786" width="19.140625" style="381" customWidth="1"/>
    <col min="11787" max="11787" width="11.85546875" style="381" bestFit="1" customWidth="1"/>
    <col min="11788" max="12032" width="9.140625" style="381"/>
    <col min="12033" max="12033" width="33.140625" style="381" customWidth="1"/>
    <col min="12034" max="12034" width="22.42578125" style="381" customWidth="1"/>
    <col min="12035" max="12035" width="20.5703125" style="381" customWidth="1"/>
    <col min="12036" max="12036" width="17.7109375" style="381" customWidth="1"/>
    <col min="12037" max="12037" width="23.42578125" style="381" customWidth="1"/>
    <col min="12038" max="12038" width="29" style="381" customWidth="1"/>
    <col min="12039" max="12039" width="19.42578125" style="381" customWidth="1"/>
    <col min="12040" max="12040" width="17.140625" style="381" customWidth="1"/>
    <col min="12041" max="12041" width="20.28515625" style="381" customWidth="1"/>
    <col min="12042" max="12042" width="19.140625" style="381" customWidth="1"/>
    <col min="12043" max="12043" width="11.85546875" style="381" bestFit="1" customWidth="1"/>
    <col min="12044" max="12288" width="9.140625" style="381"/>
    <col min="12289" max="12289" width="33.140625" style="381" customWidth="1"/>
    <col min="12290" max="12290" width="22.42578125" style="381" customWidth="1"/>
    <col min="12291" max="12291" width="20.5703125" style="381" customWidth="1"/>
    <col min="12292" max="12292" width="17.7109375" style="381" customWidth="1"/>
    <col min="12293" max="12293" width="23.42578125" style="381" customWidth="1"/>
    <col min="12294" max="12294" width="29" style="381" customWidth="1"/>
    <col min="12295" max="12295" width="19.42578125" style="381" customWidth="1"/>
    <col min="12296" max="12296" width="17.140625" style="381" customWidth="1"/>
    <col min="12297" max="12297" width="20.28515625" style="381" customWidth="1"/>
    <col min="12298" max="12298" width="19.140625" style="381" customWidth="1"/>
    <col min="12299" max="12299" width="11.85546875" style="381" bestFit="1" customWidth="1"/>
    <col min="12300" max="12544" width="9.140625" style="381"/>
    <col min="12545" max="12545" width="33.140625" style="381" customWidth="1"/>
    <col min="12546" max="12546" width="22.42578125" style="381" customWidth="1"/>
    <col min="12547" max="12547" width="20.5703125" style="381" customWidth="1"/>
    <col min="12548" max="12548" width="17.7109375" style="381" customWidth="1"/>
    <col min="12549" max="12549" width="23.42578125" style="381" customWidth="1"/>
    <col min="12550" max="12550" width="29" style="381" customWidth="1"/>
    <col min="12551" max="12551" width="19.42578125" style="381" customWidth="1"/>
    <col min="12552" max="12552" width="17.140625" style="381" customWidth="1"/>
    <col min="12553" max="12553" width="20.28515625" style="381" customWidth="1"/>
    <col min="12554" max="12554" width="19.140625" style="381" customWidth="1"/>
    <col min="12555" max="12555" width="11.85546875" style="381" bestFit="1" customWidth="1"/>
    <col min="12556" max="12800" width="9.140625" style="381"/>
    <col min="12801" max="12801" width="33.140625" style="381" customWidth="1"/>
    <col min="12802" max="12802" width="22.42578125" style="381" customWidth="1"/>
    <col min="12803" max="12803" width="20.5703125" style="381" customWidth="1"/>
    <col min="12804" max="12804" width="17.7109375" style="381" customWidth="1"/>
    <col min="12805" max="12805" width="23.42578125" style="381" customWidth="1"/>
    <col min="12806" max="12806" width="29" style="381" customWidth="1"/>
    <col min="12807" max="12807" width="19.42578125" style="381" customWidth="1"/>
    <col min="12808" max="12808" width="17.140625" style="381" customWidth="1"/>
    <col min="12809" max="12809" width="20.28515625" style="381" customWidth="1"/>
    <col min="12810" max="12810" width="19.140625" style="381" customWidth="1"/>
    <col min="12811" max="12811" width="11.85546875" style="381" bestFit="1" customWidth="1"/>
    <col min="12812" max="13056" width="9.140625" style="381"/>
    <col min="13057" max="13057" width="33.140625" style="381" customWidth="1"/>
    <col min="13058" max="13058" width="22.42578125" style="381" customWidth="1"/>
    <col min="13059" max="13059" width="20.5703125" style="381" customWidth="1"/>
    <col min="13060" max="13060" width="17.7109375" style="381" customWidth="1"/>
    <col min="13061" max="13061" width="23.42578125" style="381" customWidth="1"/>
    <col min="13062" max="13062" width="29" style="381" customWidth="1"/>
    <col min="13063" max="13063" width="19.42578125" style="381" customWidth="1"/>
    <col min="13064" max="13064" width="17.140625" style="381" customWidth="1"/>
    <col min="13065" max="13065" width="20.28515625" style="381" customWidth="1"/>
    <col min="13066" max="13066" width="19.140625" style="381" customWidth="1"/>
    <col min="13067" max="13067" width="11.85546875" style="381" bestFit="1" customWidth="1"/>
    <col min="13068" max="13312" width="9.140625" style="381"/>
    <col min="13313" max="13313" width="33.140625" style="381" customWidth="1"/>
    <col min="13314" max="13314" width="22.42578125" style="381" customWidth="1"/>
    <col min="13315" max="13315" width="20.5703125" style="381" customWidth="1"/>
    <col min="13316" max="13316" width="17.7109375" style="381" customWidth="1"/>
    <col min="13317" max="13317" width="23.42578125" style="381" customWidth="1"/>
    <col min="13318" max="13318" width="29" style="381" customWidth="1"/>
    <col min="13319" max="13319" width="19.42578125" style="381" customWidth="1"/>
    <col min="13320" max="13320" width="17.140625" style="381" customWidth="1"/>
    <col min="13321" max="13321" width="20.28515625" style="381" customWidth="1"/>
    <col min="13322" max="13322" width="19.140625" style="381" customWidth="1"/>
    <col min="13323" max="13323" width="11.85546875" style="381" bestFit="1" customWidth="1"/>
    <col min="13324" max="13568" width="9.140625" style="381"/>
    <col min="13569" max="13569" width="33.140625" style="381" customWidth="1"/>
    <col min="13570" max="13570" width="22.42578125" style="381" customWidth="1"/>
    <col min="13571" max="13571" width="20.5703125" style="381" customWidth="1"/>
    <col min="13572" max="13572" width="17.7109375" style="381" customWidth="1"/>
    <col min="13573" max="13573" width="23.42578125" style="381" customWidth="1"/>
    <col min="13574" max="13574" width="29" style="381" customWidth="1"/>
    <col min="13575" max="13575" width="19.42578125" style="381" customWidth="1"/>
    <col min="13576" max="13576" width="17.140625" style="381" customWidth="1"/>
    <col min="13577" max="13577" width="20.28515625" style="381" customWidth="1"/>
    <col min="13578" max="13578" width="19.140625" style="381" customWidth="1"/>
    <col min="13579" max="13579" width="11.85546875" style="381" bestFit="1" customWidth="1"/>
    <col min="13580" max="13824" width="9.140625" style="381"/>
    <col min="13825" max="13825" width="33.140625" style="381" customWidth="1"/>
    <col min="13826" max="13826" width="22.42578125" style="381" customWidth="1"/>
    <col min="13827" max="13827" width="20.5703125" style="381" customWidth="1"/>
    <col min="13828" max="13828" width="17.7109375" style="381" customWidth="1"/>
    <col min="13829" max="13829" width="23.42578125" style="381" customWidth="1"/>
    <col min="13830" max="13830" width="29" style="381" customWidth="1"/>
    <col min="13831" max="13831" width="19.42578125" style="381" customWidth="1"/>
    <col min="13832" max="13832" width="17.140625" style="381" customWidth="1"/>
    <col min="13833" max="13833" width="20.28515625" style="381" customWidth="1"/>
    <col min="13834" max="13834" width="19.140625" style="381" customWidth="1"/>
    <col min="13835" max="13835" width="11.85546875" style="381" bestFit="1" customWidth="1"/>
    <col min="13836" max="14080" width="9.140625" style="381"/>
    <col min="14081" max="14081" width="33.140625" style="381" customWidth="1"/>
    <col min="14082" max="14082" width="22.42578125" style="381" customWidth="1"/>
    <col min="14083" max="14083" width="20.5703125" style="381" customWidth="1"/>
    <col min="14084" max="14084" width="17.7109375" style="381" customWidth="1"/>
    <col min="14085" max="14085" width="23.42578125" style="381" customWidth="1"/>
    <col min="14086" max="14086" width="29" style="381" customWidth="1"/>
    <col min="14087" max="14087" width="19.42578125" style="381" customWidth="1"/>
    <col min="14088" max="14088" width="17.140625" style="381" customWidth="1"/>
    <col min="14089" max="14089" width="20.28515625" style="381" customWidth="1"/>
    <col min="14090" max="14090" width="19.140625" style="381" customWidth="1"/>
    <col min="14091" max="14091" width="11.85546875" style="381" bestFit="1" customWidth="1"/>
    <col min="14092" max="14336" width="9.140625" style="381"/>
    <col min="14337" max="14337" width="33.140625" style="381" customWidth="1"/>
    <col min="14338" max="14338" width="22.42578125" style="381" customWidth="1"/>
    <col min="14339" max="14339" width="20.5703125" style="381" customWidth="1"/>
    <col min="14340" max="14340" width="17.7109375" style="381" customWidth="1"/>
    <col min="14341" max="14341" width="23.42578125" style="381" customWidth="1"/>
    <col min="14342" max="14342" width="29" style="381" customWidth="1"/>
    <col min="14343" max="14343" width="19.42578125" style="381" customWidth="1"/>
    <col min="14344" max="14344" width="17.140625" style="381" customWidth="1"/>
    <col min="14345" max="14345" width="20.28515625" style="381" customWidth="1"/>
    <col min="14346" max="14346" width="19.140625" style="381" customWidth="1"/>
    <col min="14347" max="14347" width="11.85546875" style="381" bestFit="1" customWidth="1"/>
    <col min="14348" max="14592" width="9.140625" style="381"/>
    <col min="14593" max="14593" width="33.140625" style="381" customWidth="1"/>
    <col min="14594" max="14594" width="22.42578125" style="381" customWidth="1"/>
    <col min="14595" max="14595" width="20.5703125" style="381" customWidth="1"/>
    <col min="14596" max="14596" width="17.7109375" style="381" customWidth="1"/>
    <col min="14597" max="14597" width="23.42578125" style="381" customWidth="1"/>
    <col min="14598" max="14598" width="29" style="381" customWidth="1"/>
    <col min="14599" max="14599" width="19.42578125" style="381" customWidth="1"/>
    <col min="14600" max="14600" width="17.140625" style="381" customWidth="1"/>
    <col min="14601" max="14601" width="20.28515625" style="381" customWidth="1"/>
    <col min="14602" max="14602" width="19.140625" style="381" customWidth="1"/>
    <col min="14603" max="14603" width="11.85546875" style="381" bestFit="1" customWidth="1"/>
    <col min="14604" max="14848" width="9.140625" style="381"/>
    <col min="14849" max="14849" width="33.140625" style="381" customWidth="1"/>
    <col min="14850" max="14850" width="22.42578125" style="381" customWidth="1"/>
    <col min="14851" max="14851" width="20.5703125" style="381" customWidth="1"/>
    <col min="14852" max="14852" width="17.7109375" style="381" customWidth="1"/>
    <col min="14853" max="14853" width="23.42578125" style="381" customWidth="1"/>
    <col min="14854" max="14854" width="29" style="381" customWidth="1"/>
    <col min="14855" max="14855" width="19.42578125" style="381" customWidth="1"/>
    <col min="14856" max="14856" width="17.140625" style="381" customWidth="1"/>
    <col min="14857" max="14857" width="20.28515625" style="381" customWidth="1"/>
    <col min="14858" max="14858" width="19.140625" style="381" customWidth="1"/>
    <col min="14859" max="14859" width="11.85546875" style="381" bestFit="1" customWidth="1"/>
    <col min="14860" max="15104" width="9.140625" style="381"/>
    <col min="15105" max="15105" width="33.140625" style="381" customWidth="1"/>
    <col min="15106" max="15106" width="22.42578125" style="381" customWidth="1"/>
    <col min="15107" max="15107" width="20.5703125" style="381" customWidth="1"/>
    <col min="15108" max="15108" width="17.7109375" style="381" customWidth="1"/>
    <col min="15109" max="15109" width="23.42578125" style="381" customWidth="1"/>
    <col min="15110" max="15110" width="29" style="381" customWidth="1"/>
    <col min="15111" max="15111" width="19.42578125" style="381" customWidth="1"/>
    <col min="15112" max="15112" width="17.140625" style="381" customWidth="1"/>
    <col min="15113" max="15113" width="20.28515625" style="381" customWidth="1"/>
    <col min="15114" max="15114" width="19.140625" style="381" customWidth="1"/>
    <col min="15115" max="15115" width="11.85546875" style="381" bestFit="1" customWidth="1"/>
    <col min="15116" max="15360" width="9.140625" style="381"/>
    <col min="15361" max="15361" width="33.140625" style="381" customWidth="1"/>
    <col min="15362" max="15362" width="22.42578125" style="381" customWidth="1"/>
    <col min="15363" max="15363" width="20.5703125" style="381" customWidth="1"/>
    <col min="15364" max="15364" width="17.7109375" style="381" customWidth="1"/>
    <col min="15365" max="15365" width="23.42578125" style="381" customWidth="1"/>
    <col min="15366" max="15366" width="29" style="381" customWidth="1"/>
    <col min="15367" max="15367" width="19.42578125" style="381" customWidth="1"/>
    <col min="15368" max="15368" width="17.140625" style="381" customWidth="1"/>
    <col min="15369" max="15369" width="20.28515625" style="381" customWidth="1"/>
    <col min="15370" max="15370" width="19.140625" style="381" customWidth="1"/>
    <col min="15371" max="15371" width="11.85546875" style="381" bestFit="1" customWidth="1"/>
    <col min="15372" max="15616" width="9.140625" style="381"/>
    <col min="15617" max="15617" width="33.140625" style="381" customWidth="1"/>
    <col min="15618" max="15618" width="22.42578125" style="381" customWidth="1"/>
    <col min="15619" max="15619" width="20.5703125" style="381" customWidth="1"/>
    <col min="15620" max="15620" width="17.7109375" style="381" customWidth="1"/>
    <col min="15621" max="15621" width="23.42578125" style="381" customWidth="1"/>
    <col min="15622" max="15622" width="29" style="381" customWidth="1"/>
    <col min="15623" max="15623" width="19.42578125" style="381" customWidth="1"/>
    <col min="15624" max="15624" width="17.140625" style="381" customWidth="1"/>
    <col min="15625" max="15625" width="20.28515625" style="381" customWidth="1"/>
    <col min="15626" max="15626" width="19.140625" style="381" customWidth="1"/>
    <col min="15627" max="15627" width="11.85546875" style="381" bestFit="1" customWidth="1"/>
    <col min="15628" max="15872" width="9.140625" style="381"/>
    <col min="15873" max="15873" width="33.140625" style="381" customWidth="1"/>
    <col min="15874" max="15874" width="22.42578125" style="381" customWidth="1"/>
    <col min="15875" max="15875" width="20.5703125" style="381" customWidth="1"/>
    <col min="15876" max="15876" width="17.7109375" style="381" customWidth="1"/>
    <col min="15877" max="15877" width="23.42578125" style="381" customWidth="1"/>
    <col min="15878" max="15878" width="29" style="381" customWidth="1"/>
    <col min="15879" max="15879" width="19.42578125" style="381" customWidth="1"/>
    <col min="15880" max="15880" width="17.140625" style="381" customWidth="1"/>
    <col min="15881" max="15881" width="20.28515625" style="381" customWidth="1"/>
    <col min="15882" max="15882" width="19.140625" style="381" customWidth="1"/>
    <col min="15883" max="15883" width="11.85546875" style="381" bestFit="1" customWidth="1"/>
    <col min="15884" max="16128" width="9.140625" style="381"/>
    <col min="16129" max="16129" width="33.140625" style="381" customWidth="1"/>
    <col min="16130" max="16130" width="22.42578125" style="381" customWidth="1"/>
    <col min="16131" max="16131" width="20.5703125" style="381" customWidth="1"/>
    <col min="16132" max="16132" width="17.7109375" style="381" customWidth="1"/>
    <col min="16133" max="16133" width="23.42578125" style="381" customWidth="1"/>
    <col min="16134" max="16134" width="29" style="381" customWidth="1"/>
    <col min="16135" max="16135" width="19.42578125" style="381" customWidth="1"/>
    <col min="16136" max="16136" width="17.140625" style="381" customWidth="1"/>
    <col min="16137" max="16137" width="20.28515625" style="381" customWidth="1"/>
    <col min="16138" max="16138" width="19.140625" style="381" customWidth="1"/>
    <col min="16139" max="16139" width="11.85546875" style="381" bestFit="1" customWidth="1"/>
    <col min="16140" max="16384" width="9.140625" style="381"/>
  </cols>
  <sheetData>
    <row r="1" spans="1:11" s="378" customFormat="1" ht="58.5" customHeight="1">
      <c r="A1" s="376"/>
      <c r="B1" s="377"/>
      <c r="C1" s="377"/>
      <c r="D1" s="377"/>
      <c r="E1" s="879"/>
      <c r="F1" s="879"/>
      <c r="G1" s="879"/>
      <c r="H1" s="879"/>
      <c r="I1" s="879"/>
    </row>
    <row r="2" spans="1:11" s="378" customFormat="1" ht="79.5" customHeight="1">
      <c r="A2" s="376" t="s">
        <v>400</v>
      </c>
      <c r="B2" s="377"/>
      <c r="C2" s="377"/>
      <c r="D2" s="377"/>
      <c r="E2" s="879"/>
      <c r="F2" s="879"/>
      <c r="G2" s="879"/>
      <c r="H2" s="879"/>
      <c r="I2" s="879"/>
    </row>
    <row r="3" spans="1:11" ht="66" customHeight="1">
      <c r="A3" s="379" t="s">
        <v>1139</v>
      </c>
      <c r="B3" s="380"/>
      <c r="C3" s="404" t="s">
        <v>1333</v>
      </c>
      <c r="D3" s="380"/>
      <c r="E3" s="879"/>
      <c r="F3" s="879"/>
      <c r="G3" s="879"/>
      <c r="H3" s="879"/>
      <c r="I3" s="879"/>
    </row>
    <row r="4" spans="1:11" ht="52.5" customHeight="1">
      <c r="A4" s="1196" t="s">
        <v>401</v>
      </c>
      <c r="B4" s="1194" t="s">
        <v>402</v>
      </c>
      <c r="C4" s="1194" t="s">
        <v>403</v>
      </c>
      <c r="D4" s="1194" t="s">
        <v>404</v>
      </c>
      <c r="E4" s="1194" t="s">
        <v>405</v>
      </c>
      <c r="F4" s="1194" t="s">
        <v>406</v>
      </c>
      <c r="G4" s="1194" t="s">
        <v>407</v>
      </c>
      <c r="H4" s="1195" t="s">
        <v>408</v>
      </c>
      <c r="I4" s="1195" t="s">
        <v>409</v>
      </c>
    </row>
    <row r="5" spans="1:11" ht="39.75" customHeight="1">
      <c r="A5" s="1196"/>
      <c r="B5" s="1194"/>
      <c r="C5" s="1194"/>
      <c r="D5" s="1194"/>
      <c r="E5" s="1194"/>
      <c r="F5" s="1194"/>
      <c r="G5" s="1194"/>
      <c r="H5" s="1195"/>
      <c r="I5" s="1195"/>
    </row>
    <row r="6" spans="1:11" ht="21.95" customHeight="1">
      <c r="A6" s="382"/>
      <c r="B6" s="383"/>
      <c r="C6" s="384"/>
      <c r="D6" s="384"/>
      <c r="E6" s="384"/>
      <c r="F6" s="384"/>
      <c r="G6" s="382"/>
      <c r="H6" s="384"/>
      <c r="I6" s="384"/>
    </row>
    <row r="7" spans="1:11" ht="21.95" customHeight="1">
      <c r="A7" s="382" t="s">
        <v>410</v>
      </c>
      <c r="B7" s="385">
        <v>1560</v>
      </c>
      <c r="C7" s="384">
        <v>100</v>
      </c>
      <c r="D7" s="384" t="s">
        <v>240</v>
      </c>
      <c r="E7" s="382" t="s">
        <v>184</v>
      </c>
      <c r="F7" s="386" t="s">
        <v>1147</v>
      </c>
      <c r="G7" s="387">
        <f>VLOOKUP(F7,CITROEN!F100:I111,4,0)</f>
        <v>6640000</v>
      </c>
      <c r="H7" s="388">
        <f>VLOOKUP(F7,CITROEN!F100:J111,5,0)</f>
        <v>650000</v>
      </c>
      <c r="I7" s="389">
        <f t="shared" ref="I7:I18" si="0">G7-H7</f>
        <v>5990000</v>
      </c>
      <c r="K7" s="390"/>
    </row>
    <row r="8" spans="1:11" ht="21.95" customHeight="1">
      <c r="A8" s="391" t="s">
        <v>411</v>
      </c>
      <c r="B8" s="392">
        <v>1560</v>
      </c>
      <c r="C8" s="393">
        <v>120</v>
      </c>
      <c r="D8" s="393" t="s">
        <v>412</v>
      </c>
      <c r="E8" s="391" t="s">
        <v>184</v>
      </c>
      <c r="F8" s="394" t="s">
        <v>1148</v>
      </c>
      <c r="G8" s="395">
        <f>VLOOKUP(F8,CITROEN!F101:I112,4,0)</f>
        <v>6930000</v>
      </c>
      <c r="H8" s="396">
        <f>VLOOKUP(F8,CITROEN!F101:J112,5,0)</f>
        <v>600000</v>
      </c>
      <c r="I8" s="397">
        <f t="shared" si="0"/>
        <v>6330000</v>
      </c>
      <c r="K8" s="390"/>
    </row>
    <row r="9" spans="1:11" ht="21.95" customHeight="1">
      <c r="A9" s="382" t="s">
        <v>411</v>
      </c>
      <c r="B9" s="385">
        <v>1560</v>
      </c>
      <c r="C9" s="384">
        <v>120</v>
      </c>
      <c r="D9" s="384" t="s">
        <v>412</v>
      </c>
      <c r="E9" s="382" t="s">
        <v>117</v>
      </c>
      <c r="F9" s="386" t="s">
        <v>1149</v>
      </c>
      <c r="G9" s="387">
        <f>VLOOKUP(F9,CITROEN!F102:I113,4,0)</f>
        <v>7480000</v>
      </c>
      <c r="H9" s="388">
        <f>VLOOKUP(F9,CITROEN!F102:J113,5,0)</f>
        <v>600000</v>
      </c>
      <c r="I9" s="398">
        <f t="shared" si="0"/>
        <v>6880000</v>
      </c>
      <c r="K9" s="390"/>
    </row>
    <row r="10" spans="1:11" ht="21.95" customHeight="1">
      <c r="A10" s="391" t="s">
        <v>411</v>
      </c>
      <c r="B10" s="392">
        <v>1560</v>
      </c>
      <c r="C10" s="393">
        <v>120</v>
      </c>
      <c r="D10" s="393" t="s">
        <v>412</v>
      </c>
      <c r="E10" s="391" t="s">
        <v>118</v>
      </c>
      <c r="F10" s="394" t="s">
        <v>1150</v>
      </c>
      <c r="G10" s="395">
        <f>VLOOKUP(F10,CITROEN!F103:I114,4,0)</f>
        <v>8330000</v>
      </c>
      <c r="H10" s="396">
        <f>VLOOKUP(F10,CITROEN!F103:J114,5,0)</f>
        <v>600000</v>
      </c>
      <c r="I10" s="397">
        <f t="shared" si="0"/>
        <v>7730000</v>
      </c>
      <c r="K10" s="390"/>
    </row>
    <row r="11" spans="1:11" ht="21.95" customHeight="1">
      <c r="A11" s="382" t="s">
        <v>411</v>
      </c>
      <c r="B11" s="385">
        <v>1560</v>
      </c>
      <c r="C11" s="384">
        <v>120</v>
      </c>
      <c r="D11" s="384" t="s">
        <v>413</v>
      </c>
      <c r="E11" s="382" t="s">
        <v>184</v>
      </c>
      <c r="F11" s="386" t="s">
        <v>1151</v>
      </c>
      <c r="G11" s="387">
        <f>VLOOKUP(F11,CITROEN!F104:I115,4,0)</f>
        <v>7430000</v>
      </c>
      <c r="H11" s="388">
        <f>VLOOKUP(F11,CITROEN!F104:J115,5,0)</f>
        <v>600000</v>
      </c>
      <c r="I11" s="398">
        <f t="shared" si="0"/>
        <v>6830000</v>
      </c>
      <c r="K11" s="390"/>
    </row>
    <row r="12" spans="1:11" ht="21.95" customHeight="1">
      <c r="A12" s="391" t="s">
        <v>411</v>
      </c>
      <c r="B12" s="392">
        <v>1560</v>
      </c>
      <c r="C12" s="393">
        <v>120</v>
      </c>
      <c r="D12" s="393" t="s">
        <v>413</v>
      </c>
      <c r="E12" s="391" t="s">
        <v>117</v>
      </c>
      <c r="F12" s="394" t="s">
        <v>1152</v>
      </c>
      <c r="G12" s="395">
        <f>VLOOKUP(F12,CITROEN!F105:I116,4,0)</f>
        <v>7980000</v>
      </c>
      <c r="H12" s="396">
        <f>VLOOKUP(F12,CITROEN!F105:J116,5,0)</f>
        <v>600000</v>
      </c>
      <c r="I12" s="397">
        <f t="shared" si="0"/>
        <v>7380000</v>
      </c>
      <c r="K12" s="390"/>
    </row>
    <row r="13" spans="1:11" ht="21.95" customHeight="1">
      <c r="A13" s="382" t="s">
        <v>411</v>
      </c>
      <c r="B13" s="385">
        <v>1560</v>
      </c>
      <c r="C13" s="384">
        <v>120</v>
      </c>
      <c r="D13" s="384" t="s">
        <v>413</v>
      </c>
      <c r="E13" s="382" t="s">
        <v>118</v>
      </c>
      <c r="F13" s="386" t="s">
        <v>1153</v>
      </c>
      <c r="G13" s="387">
        <f>VLOOKUP(F13,CITROEN!F106:I117,4,0)</f>
        <v>8830000</v>
      </c>
      <c r="H13" s="388">
        <f>VLOOKUP(F13,CITROEN!F106:J117,5,0)</f>
        <v>600000</v>
      </c>
      <c r="I13" s="398">
        <f t="shared" si="0"/>
        <v>8230000</v>
      </c>
      <c r="K13" s="390"/>
    </row>
    <row r="14" spans="1:11" ht="22.5" customHeight="1">
      <c r="A14" s="391" t="s">
        <v>414</v>
      </c>
      <c r="B14" s="392">
        <v>1997</v>
      </c>
      <c r="C14" s="393">
        <v>150</v>
      </c>
      <c r="D14" s="393" t="s">
        <v>412</v>
      </c>
      <c r="E14" s="391" t="s">
        <v>117</v>
      </c>
      <c r="F14" s="394" t="s">
        <v>1154</v>
      </c>
      <c r="G14" s="395">
        <f>VLOOKUP(F14,CITROEN!F107:I118,4,0)</f>
        <v>7940000</v>
      </c>
      <c r="H14" s="396">
        <f>VLOOKUP(F14,CITROEN!F107:J118,5,0)</f>
        <v>600000</v>
      </c>
      <c r="I14" s="397">
        <f t="shared" si="0"/>
        <v>7340000</v>
      </c>
      <c r="K14" s="390"/>
    </row>
    <row r="15" spans="1:11" ht="21.95" customHeight="1">
      <c r="A15" s="382" t="s">
        <v>415</v>
      </c>
      <c r="B15" s="385">
        <v>1997</v>
      </c>
      <c r="C15" s="384">
        <v>150</v>
      </c>
      <c r="D15" s="384" t="s">
        <v>412</v>
      </c>
      <c r="E15" s="382" t="s">
        <v>118</v>
      </c>
      <c r="F15" s="386" t="s">
        <v>1155</v>
      </c>
      <c r="G15" s="387">
        <f>VLOOKUP(F15,CITROEN!F108:I119,4,0)</f>
        <v>8790000</v>
      </c>
      <c r="H15" s="388">
        <f>VLOOKUP(F15,CITROEN!F108:J119,5,0)</f>
        <v>600000</v>
      </c>
      <c r="I15" s="398">
        <f t="shared" si="0"/>
        <v>8190000</v>
      </c>
      <c r="K15" s="390"/>
    </row>
    <row r="16" spans="1:11" ht="22.5" customHeight="1">
      <c r="A16" s="391" t="s">
        <v>415</v>
      </c>
      <c r="B16" s="392">
        <v>1997</v>
      </c>
      <c r="C16" s="393">
        <v>150</v>
      </c>
      <c r="D16" s="393" t="s">
        <v>413</v>
      </c>
      <c r="E16" s="391" t="s">
        <v>117</v>
      </c>
      <c r="F16" s="394" t="s">
        <v>1156</v>
      </c>
      <c r="G16" s="395">
        <f>VLOOKUP(F16,CITROEN!F109:I120,4,0)</f>
        <v>8440000</v>
      </c>
      <c r="H16" s="396">
        <f>VLOOKUP(F16,CITROEN!F109:J120,5,0)</f>
        <v>600000</v>
      </c>
      <c r="I16" s="397">
        <f t="shared" si="0"/>
        <v>7840000</v>
      </c>
      <c r="K16" s="390"/>
    </row>
    <row r="17" spans="1:12" ht="21.95" customHeight="1">
      <c r="A17" s="382" t="s">
        <v>414</v>
      </c>
      <c r="B17" s="385">
        <v>1997</v>
      </c>
      <c r="C17" s="384">
        <v>150</v>
      </c>
      <c r="D17" s="384" t="s">
        <v>413</v>
      </c>
      <c r="E17" s="382" t="s">
        <v>118</v>
      </c>
      <c r="F17" s="386" t="s">
        <v>1157</v>
      </c>
      <c r="G17" s="387">
        <f>VLOOKUP(F17,CITROEN!F110:I121,4,0)</f>
        <v>9290000</v>
      </c>
      <c r="H17" s="388">
        <f>VLOOKUP(F17,CITROEN!F110:J121,5,0)</f>
        <v>600000</v>
      </c>
      <c r="I17" s="398">
        <f t="shared" si="0"/>
        <v>8690000</v>
      </c>
      <c r="K17" s="398"/>
    </row>
    <row r="18" spans="1:12" ht="21.75">
      <c r="A18" s="391" t="s">
        <v>204</v>
      </c>
      <c r="B18" s="392">
        <v>1598</v>
      </c>
      <c r="C18" s="393">
        <v>165</v>
      </c>
      <c r="D18" s="393" t="s">
        <v>413</v>
      </c>
      <c r="E18" s="391" t="s">
        <v>117</v>
      </c>
      <c r="F18" s="394" t="s">
        <v>1158</v>
      </c>
      <c r="G18" s="395">
        <f>VLOOKUP(F18,CITROEN!F111:I122,4,0)</f>
        <v>7700000</v>
      </c>
      <c r="H18" s="396">
        <f>VLOOKUP(F18,CITROEN!F111:J122,5,0)</f>
        <v>600000</v>
      </c>
      <c r="I18" s="397">
        <f t="shared" si="0"/>
        <v>7100000</v>
      </c>
    </row>
    <row r="19" spans="1:12" ht="21.75">
      <c r="A19" s="399" t="s">
        <v>416</v>
      </c>
      <c r="B19" s="400"/>
      <c r="C19" s="400"/>
      <c r="D19" s="400"/>
      <c r="E19" s="400"/>
      <c r="F19" s="400"/>
      <c r="G19" s="401"/>
      <c r="H19" s="400"/>
      <c r="I19" s="400"/>
      <c r="J19" s="381" t="s">
        <v>143</v>
      </c>
      <c r="L19" s="402"/>
    </row>
    <row r="20" spans="1:12" ht="18" customHeight="1">
      <c r="A20" s="399" t="s">
        <v>417</v>
      </c>
      <c r="B20" s="403"/>
      <c r="C20" s="403"/>
      <c r="D20" s="403"/>
      <c r="E20" s="403"/>
      <c r="F20" s="403"/>
      <c r="G20" s="404"/>
      <c r="H20" s="403"/>
      <c r="I20" s="403"/>
    </row>
    <row r="21" spans="1:12" ht="23.25">
      <c r="A21" s="405" t="s">
        <v>418</v>
      </c>
      <c r="B21" s="403"/>
      <c r="C21" s="403"/>
      <c r="D21" s="403"/>
      <c r="E21" s="403"/>
      <c r="F21" s="403"/>
      <c r="G21" s="404"/>
      <c r="H21" s="403"/>
      <c r="I21" s="403"/>
    </row>
    <row r="22" spans="1:12" ht="21.95" customHeight="1">
      <c r="A22" s="1190" t="s">
        <v>184</v>
      </c>
      <c r="B22" s="1190"/>
      <c r="C22" s="1190"/>
      <c r="D22" s="1190"/>
      <c r="E22" s="1190"/>
      <c r="F22" s="1190"/>
      <c r="G22" s="1190"/>
      <c r="H22" s="400"/>
      <c r="I22" s="400"/>
    </row>
    <row r="23" spans="1:12" ht="21.95" customHeight="1">
      <c r="A23" s="1189" t="s">
        <v>419</v>
      </c>
      <c r="B23" s="1189"/>
      <c r="C23" s="1189"/>
      <c r="D23" s="1189" t="s">
        <v>327</v>
      </c>
      <c r="E23" s="1189"/>
      <c r="F23" s="1189"/>
      <c r="G23" s="1189"/>
      <c r="H23" s="400"/>
      <c r="I23" s="400"/>
    </row>
    <row r="24" spans="1:12" ht="21.95" customHeight="1">
      <c r="A24" s="1189" t="s">
        <v>420</v>
      </c>
      <c r="B24" s="1189"/>
      <c r="C24" s="1189"/>
      <c r="D24" s="1189" t="s">
        <v>272</v>
      </c>
      <c r="E24" s="1189"/>
      <c r="F24" s="1189"/>
      <c r="G24" s="1189"/>
      <c r="H24" s="400"/>
      <c r="I24" s="400"/>
    </row>
    <row r="25" spans="1:12" ht="21.95" customHeight="1">
      <c r="A25" s="1189" t="s">
        <v>421</v>
      </c>
      <c r="B25" s="1189"/>
      <c r="C25" s="1189"/>
      <c r="D25" s="1189" t="s">
        <v>422</v>
      </c>
      <c r="E25" s="1189"/>
      <c r="F25" s="1189"/>
      <c r="G25" s="1189"/>
      <c r="H25" s="400"/>
      <c r="I25" s="400"/>
    </row>
    <row r="26" spans="1:12" ht="19.5" customHeight="1">
      <c r="A26" s="1189" t="s">
        <v>423</v>
      </c>
      <c r="B26" s="1189"/>
      <c r="C26" s="1189"/>
      <c r="D26" s="1189" t="s">
        <v>424</v>
      </c>
      <c r="E26" s="1189"/>
      <c r="F26" s="1189"/>
      <c r="G26" s="1189"/>
      <c r="H26" s="400"/>
      <c r="I26" s="400"/>
    </row>
    <row r="27" spans="1:12" ht="21.95" customHeight="1">
      <c r="A27" s="1189" t="s">
        <v>374</v>
      </c>
      <c r="B27" s="1189"/>
      <c r="C27" s="1189"/>
      <c r="D27" s="1189" t="s">
        <v>425</v>
      </c>
      <c r="E27" s="1189"/>
      <c r="F27" s="1189"/>
      <c r="G27" s="1189"/>
      <c r="H27" s="400"/>
      <c r="I27" s="400"/>
    </row>
    <row r="28" spans="1:12" ht="21.95" customHeight="1">
      <c r="A28" s="1189" t="s">
        <v>426</v>
      </c>
      <c r="B28" s="1189"/>
      <c r="C28" s="1189"/>
      <c r="D28" s="1189" t="s">
        <v>427</v>
      </c>
      <c r="E28" s="1189"/>
      <c r="F28" s="1189"/>
      <c r="G28" s="1189"/>
      <c r="H28" s="400"/>
      <c r="I28" s="400"/>
    </row>
    <row r="29" spans="1:12" ht="21.95" customHeight="1">
      <c r="A29" s="1189" t="s">
        <v>428</v>
      </c>
      <c r="B29" s="1189"/>
      <c r="C29" s="1189"/>
      <c r="D29" s="1189" t="s">
        <v>429</v>
      </c>
      <c r="E29" s="1189"/>
      <c r="F29" s="1189"/>
      <c r="G29" s="1189"/>
      <c r="H29" s="400"/>
      <c r="I29" s="400"/>
    </row>
    <row r="30" spans="1:12" ht="21.95" customHeight="1">
      <c r="A30" s="1189" t="s">
        <v>251</v>
      </c>
      <c r="B30" s="1189"/>
      <c r="C30" s="1189"/>
      <c r="D30" s="1189" t="s">
        <v>430</v>
      </c>
      <c r="E30" s="1189"/>
      <c r="F30" s="1189"/>
      <c r="G30" s="1189"/>
      <c r="H30" s="400"/>
      <c r="I30" s="400"/>
    </row>
    <row r="31" spans="1:12" ht="21.95" customHeight="1">
      <c r="A31" s="1189" t="s">
        <v>431</v>
      </c>
      <c r="B31" s="1189"/>
      <c r="C31" s="1189"/>
      <c r="D31" s="1189" t="s">
        <v>432</v>
      </c>
      <c r="E31" s="1189"/>
      <c r="F31" s="1189"/>
      <c r="G31" s="1189"/>
      <c r="H31" s="400"/>
      <c r="I31" s="400"/>
    </row>
    <row r="32" spans="1:12" ht="21.95" customHeight="1">
      <c r="A32" s="1189" t="s">
        <v>433</v>
      </c>
      <c r="B32" s="1189"/>
      <c r="C32" s="1189"/>
      <c r="D32" s="1189" t="s">
        <v>434</v>
      </c>
      <c r="E32" s="1189"/>
      <c r="F32" s="1189"/>
      <c r="G32" s="1189"/>
      <c r="H32" s="400"/>
      <c r="I32" s="400"/>
    </row>
    <row r="33" spans="1:9" ht="21.95" customHeight="1">
      <c r="A33" s="1189" t="s">
        <v>386</v>
      </c>
      <c r="B33" s="1189"/>
      <c r="C33" s="1189"/>
      <c r="D33" s="1189" t="s">
        <v>1058</v>
      </c>
      <c r="E33" s="1189"/>
      <c r="F33" s="1189"/>
      <c r="G33" s="1189"/>
      <c r="H33" s="400"/>
      <c r="I33" s="400"/>
    </row>
    <row r="34" spans="1:9" ht="21.95" customHeight="1">
      <c r="A34" s="1189" t="s">
        <v>262</v>
      </c>
      <c r="B34" s="1189"/>
      <c r="C34" s="1189"/>
      <c r="D34" s="1189"/>
      <c r="E34" s="1189"/>
      <c r="F34" s="1189"/>
      <c r="G34" s="1189"/>
      <c r="H34" s="400"/>
      <c r="I34" s="400"/>
    </row>
    <row r="35" spans="1:9" ht="21.95" customHeight="1">
      <c r="A35" s="1189" t="s">
        <v>435</v>
      </c>
      <c r="B35" s="1189"/>
      <c r="C35" s="1189"/>
      <c r="D35" s="1189"/>
      <c r="E35" s="1189"/>
      <c r="F35" s="1189"/>
      <c r="G35" s="1189"/>
      <c r="H35" s="400"/>
      <c r="I35" s="400"/>
    </row>
    <row r="36" spans="1:9" ht="21.95" customHeight="1">
      <c r="A36" s="1189" t="s">
        <v>436</v>
      </c>
      <c r="B36" s="1189"/>
      <c r="C36" s="1189"/>
      <c r="D36" s="1193" t="s">
        <v>1202</v>
      </c>
      <c r="E36" s="1193"/>
      <c r="F36" s="1193"/>
      <c r="G36" s="1193"/>
      <c r="H36" s="400"/>
      <c r="I36" s="400"/>
    </row>
    <row r="37" spans="1:9" ht="21.95" customHeight="1">
      <c r="A37" s="1189" t="s">
        <v>437</v>
      </c>
      <c r="B37" s="1189"/>
      <c r="C37" s="1189"/>
      <c r="D37" s="1193"/>
      <c r="E37" s="1193"/>
      <c r="F37" s="1193"/>
      <c r="G37" s="1193"/>
      <c r="H37" s="400"/>
      <c r="I37" s="400"/>
    </row>
    <row r="38" spans="1:9" ht="21.95" customHeight="1">
      <c r="A38" s="1189" t="s">
        <v>438</v>
      </c>
      <c r="B38" s="1189"/>
      <c r="C38" s="1189"/>
      <c r="D38" s="1193"/>
      <c r="E38" s="1193"/>
      <c r="F38" s="1193"/>
      <c r="G38" s="1193"/>
      <c r="H38" s="400"/>
      <c r="I38" s="400"/>
    </row>
    <row r="39" spans="1:9" ht="21.95" customHeight="1">
      <c r="A39" s="1187" t="s">
        <v>439</v>
      </c>
      <c r="B39" s="1188"/>
      <c r="C39" s="1188"/>
      <c r="D39" s="1189"/>
      <c r="E39" s="1189"/>
      <c r="F39" s="1189"/>
      <c r="G39" s="1189"/>
      <c r="H39" s="400"/>
      <c r="I39" s="400"/>
    </row>
    <row r="40" spans="1:9" ht="21.95" customHeight="1">
      <c r="A40" s="1187" t="s">
        <v>1211</v>
      </c>
      <c r="B40" s="1188"/>
      <c r="C40" s="1188"/>
      <c r="D40" s="1189"/>
      <c r="E40" s="1189"/>
      <c r="F40" s="1189"/>
      <c r="G40" s="1189"/>
      <c r="H40" s="400"/>
      <c r="I40" s="400"/>
    </row>
    <row r="41" spans="1:9" ht="21.95" customHeight="1">
      <c r="A41" s="406"/>
      <c r="B41" s="833"/>
      <c r="C41" s="833"/>
      <c r="D41" s="884"/>
      <c r="E41" s="884"/>
      <c r="F41" s="884"/>
      <c r="G41" s="885"/>
      <c r="H41" s="403"/>
      <c r="I41" s="403"/>
    </row>
    <row r="42" spans="1:9" ht="21.95" customHeight="1">
      <c r="A42" s="1190" t="s">
        <v>440</v>
      </c>
      <c r="B42" s="1190"/>
      <c r="C42" s="1191"/>
      <c r="D42" s="1192" t="s">
        <v>441</v>
      </c>
      <c r="E42" s="1192"/>
      <c r="F42" s="1192"/>
      <c r="G42" s="1192"/>
      <c r="H42" s="400"/>
      <c r="I42" s="400"/>
    </row>
    <row r="43" spans="1:9" ht="21.95" customHeight="1">
      <c r="A43" s="1185" t="s">
        <v>442</v>
      </c>
      <c r="B43" s="1185"/>
      <c r="C43" s="1185"/>
      <c r="D43" s="1184" t="s">
        <v>443</v>
      </c>
      <c r="E43" s="1184"/>
      <c r="F43" s="1184"/>
      <c r="G43" s="1184"/>
      <c r="H43" s="400"/>
      <c r="I43" s="400"/>
    </row>
    <row r="44" spans="1:9" ht="21.95" customHeight="1">
      <c r="A44" s="1185" t="s">
        <v>1171</v>
      </c>
      <c r="B44" s="1185"/>
      <c r="C44" s="1185"/>
      <c r="D44" s="1184" t="s">
        <v>444</v>
      </c>
      <c r="E44" s="1184"/>
      <c r="F44" s="1184"/>
      <c r="G44" s="1184"/>
      <c r="H44" s="400"/>
      <c r="I44" s="400"/>
    </row>
    <row r="45" spans="1:9" ht="21.95" customHeight="1">
      <c r="A45" s="1185" t="s">
        <v>445</v>
      </c>
      <c r="B45" s="1185"/>
      <c r="C45" s="1185"/>
      <c r="D45" s="1184" t="s">
        <v>446</v>
      </c>
      <c r="E45" s="1184"/>
      <c r="F45" s="1184"/>
      <c r="G45" s="1184"/>
      <c r="H45" s="400"/>
      <c r="I45" s="400"/>
    </row>
    <row r="46" spans="1:9" ht="21.95" customHeight="1">
      <c r="A46" s="1185" t="s">
        <v>447</v>
      </c>
      <c r="B46" s="1185"/>
      <c r="C46" s="1185"/>
      <c r="D46" s="1184" t="s">
        <v>448</v>
      </c>
      <c r="E46" s="1184"/>
      <c r="F46" s="1184"/>
      <c r="G46" s="1184"/>
      <c r="H46" s="400"/>
      <c r="I46" s="400"/>
    </row>
    <row r="47" spans="1:9" ht="21.95" customHeight="1">
      <c r="A47" s="1185" t="s">
        <v>449</v>
      </c>
      <c r="B47" s="1185"/>
      <c r="C47" s="1185"/>
      <c r="D47" s="1184" t="s">
        <v>450</v>
      </c>
      <c r="E47" s="1184"/>
      <c r="F47" s="1184"/>
      <c r="G47" s="1184"/>
      <c r="H47" s="400"/>
      <c r="I47" s="400"/>
    </row>
    <row r="48" spans="1:9" ht="21.95" customHeight="1">
      <c r="A48" s="1185" t="s">
        <v>1212</v>
      </c>
      <c r="B48" s="1185"/>
      <c r="C48" s="1185"/>
      <c r="D48" s="1184" t="s">
        <v>451</v>
      </c>
      <c r="E48" s="1184"/>
      <c r="F48" s="1184"/>
      <c r="G48" s="1184"/>
      <c r="H48" s="400"/>
      <c r="I48" s="400"/>
    </row>
    <row r="49" spans="1:9" ht="21.95" customHeight="1">
      <c r="A49" s="1185" t="s">
        <v>452</v>
      </c>
      <c r="B49" s="1185"/>
      <c r="C49" s="1185"/>
      <c r="D49" s="1184" t="s">
        <v>453</v>
      </c>
      <c r="E49" s="1184"/>
      <c r="F49" s="1184"/>
      <c r="G49" s="1184"/>
      <c r="H49" s="400"/>
      <c r="I49" s="400"/>
    </row>
    <row r="50" spans="1:9" ht="21.95" customHeight="1">
      <c r="A50" s="1185" t="s">
        <v>1213</v>
      </c>
      <c r="B50" s="1185"/>
      <c r="C50" s="1185"/>
      <c r="D50" s="1184" t="s">
        <v>454</v>
      </c>
      <c r="E50" s="1184"/>
      <c r="F50" s="1184"/>
      <c r="G50" s="1184"/>
      <c r="H50" s="400"/>
      <c r="I50" s="400"/>
    </row>
    <row r="51" spans="1:9" ht="21.95" customHeight="1">
      <c r="A51" s="1185" t="s">
        <v>455</v>
      </c>
      <c r="B51" s="1185"/>
      <c r="C51" s="1185"/>
      <c r="D51" s="1186" t="s">
        <v>456</v>
      </c>
      <c r="E51" s="1186"/>
      <c r="F51" s="1186"/>
      <c r="G51" s="1186"/>
      <c r="H51" s="400"/>
      <c r="I51" s="400"/>
    </row>
    <row r="52" spans="1:9" ht="21.95" customHeight="1">
      <c r="A52" s="1185" t="s">
        <v>457</v>
      </c>
      <c r="B52" s="1185"/>
      <c r="C52" s="1185"/>
      <c r="D52" s="1186" t="s">
        <v>458</v>
      </c>
      <c r="E52" s="1186"/>
      <c r="F52" s="1186"/>
      <c r="G52" s="1186"/>
      <c r="H52" s="400"/>
      <c r="I52" s="400"/>
    </row>
    <row r="53" spans="1:9" ht="21.95" customHeight="1">
      <c r="A53" s="1185" t="s">
        <v>459</v>
      </c>
      <c r="B53" s="1185"/>
      <c r="C53" s="1185"/>
      <c r="D53" s="1186" t="s">
        <v>460</v>
      </c>
      <c r="E53" s="1186"/>
      <c r="F53" s="1186"/>
      <c r="G53" s="1186"/>
      <c r="H53" s="400"/>
      <c r="I53" s="400"/>
    </row>
    <row r="54" spans="1:9" ht="21.95" customHeight="1">
      <c r="A54" s="1140"/>
      <c r="B54" s="1185"/>
      <c r="C54" s="1185"/>
      <c r="D54" s="1184" t="s">
        <v>461</v>
      </c>
      <c r="E54" s="1184"/>
      <c r="F54" s="1184"/>
      <c r="G54" s="1184"/>
      <c r="H54" s="400"/>
      <c r="I54" s="400"/>
    </row>
    <row r="55" spans="1:9" ht="21.95" customHeight="1">
      <c r="A55" s="1185"/>
      <c r="B55" s="1185"/>
      <c r="C55" s="1185"/>
      <c r="D55" s="1184" t="s">
        <v>462</v>
      </c>
      <c r="E55" s="1184"/>
      <c r="F55" s="1184"/>
      <c r="G55" s="1184"/>
      <c r="H55" s="400"/>
      <c r="I55" s="400"/>
    </row>
    <row r="56" spans="1:9" ht="21.95" customHeight="1">
      <c r="A56" s="1183" t="s">
        <v>1203</v>
      </c>
      <c r="B56" s="1183"/>
      <c r="C56" s="1183"/>
      <c r="D56" s="1184" t="s">
        <v>463</v>
      </c>
      <c r="E56" s="1184"/>
      <c r="F56" s="1184"/>
      <c r="G56" s="1184"/>
      <c r="H56" s="400"/>
      <c r="I56" s="400"/>
    </row>
    <row r="57" spans="1:9" ht="21.95" customHeight="1">
      <c r="A57" s="1183"/>
      <c r="B57" s="1183"/>
      <c r="C57" s="1183"/>
      <c r="D57" s="1184"/>
      <c r="E57" s="1184"/>
      <c r="F57" s="1184"/>
      <c r="G57" s="1184"/>
      <c r="H57" s="400"/>
      <c r="I57" s="400"/>
    </row>
    <row r="58" spans="1:9" ht="21.95" customHeight="1">
      <c r="A58" s="1183"/>
      <c r="B58" s="1183"/>
      <c r="C58" s="1183"/>
      <c r="D58" s="1184"/>
      <c r="E58" s="1184"/>
      <c r="F58" s="1184"/>
      <c r="G58" s="1184"/>
      <c r="H58" s="400"/>
      <c r="I58" s="400"/>
    </row>
    <row r="59" spans="1:9" ht="21.95" customHeight="1">
      <c r="A59" s="407"/>
      <c r="B59" s="407"/>
      <c r="C59" s="407"/>
      <c r="D59" s="1183" t="s">
        <v>1204</v>
      </c>
      <c r="E59" s="1183"/>
      <c r="F59" s="1183"/>
      <c r="G59" s="1183"/>
      <c r="H59" s="400"/>
      <c r="I59" s="400"/>
    </row>
    <row r="60" spans="1:9" ht="21.95" customHeight="1">
      <c r="A60" s="408"/>
      <c r="B60" s="407"/>
      <c r="C60" s="407"/>
      <c r="D60" s="1183"/>
      <c r="E60" s="1183"/>
      <c r="F60" s="1183"/>
      <c r="G60" s="1183"/>
      <c r="H60" s="400"/>
      <c r="I60" s="400"/>
    </row>
    <row r="61" spans="1:9" ht="21.95" customHeight="1">
      <c r="A61" s="408"/>
      <c r="B61" s="407"/>
      <c r="C61" s="407"/>
      <c r="D61" s="1183"/>
      <c r="E61" s="1183"/>
      <c r="F61" s="1183"/>
      <c r="G61" s="1183"/>
      <c r="H61" s="400"/>
      <c r="I61" s="400"/>
    </row>
    <row r="62" spans="1:9" ht="15.75" customHeight="1">
      <c r="A62" s="400"/>
      <c r="B62" s="400"/>
      <c r="C62" s="400"/>
      <c r="D62" s="400"/>
      <c r="E62" s="400"/>
      <c r="F62" s="400"/>
      <c r="G62" s="401"/>
      <c r="H62" s="400"/>
      <c r="I62" s="400"/>
    </row>
    <row r="63" spans="1:9" ht="39.75" customHeight="1">
      <c r="A63" s="1182" t="s">
        <v>1141</v>
      </c>
      <c r="B63" s="1182"/>
      <c r="C63" s="1182"/>
      <c r="D63" s="1182"/>
      <c r="E63" s="1182"/>
      <c r="F63" s="1182"/>
      <c r="G63" s="1182"/>
      <c r="H63" s="409"/>
      <c r="I63" s="409"/>
    </row>
    <row r="64" spans="1:9" ht="99.75" customHeight="1">
      <c r="A64" s="1182"/>
      <c r="B64" s="1182"/>
      <c r="C64" s="1182"/>
      <c r="D64" s="1182"/>
      <c r="E64" s="1182"/>
      <c r="F64" s="1182"/>
      <c r="G64" s="1182"/>
      <c r="H64" s="409"/>
      <c r="I64" s="409"/>
    </row>
    <row r="65" spans="1:9" ht="22.5" customHeight="1">
      <c r="A65" s="1182" t="str">
        <f>CITROEN!A167</f>
        <v>A feltüntetett árak tartalmazzák a 27%-os ÁFA-t és a regisztrációs adót. Az árak és a kedvezmények 2017. október 3-tól visszavonásig érvényesek. A C Automobil Import Kft. minden változtatás jogát fenntartja.</v>
      </c>
      <c r="B65" s="1182"/>
      <c r="C65" s="1182"/>
      <c r="D65" s="1182"/>
      <c r="E65" s="1182"/>
      <c r="F65" s="1182"/>
      <c r="G65" s="1182"/>
      <c r="H65" s="410"/>
      <c r="I65" s="410"/>
    </row>
    <row r="66" spans="1:9">
      <c r="A66" s="1182"/>
      <c r="B66" s="1182"/>
      <c r="C66" s="1182"/>
      <c r="D66" s="1182"/>
      <c r="E66" s="1182"/>
      <c r="F66" s="1182"/>
      <c r="G66" s="1182"/>
      <c r="H66" s="410"/>
      <c r="I66" s="410"/>
    </row>
    <row r="67" spans="1:9" ht="18" customHeight="1">
      <c r="A67" s="1074" t="s">
        <v>1352</v>
      </c>
      <c r="B67" s="1074"/>
      <c r="C67" s="1074"/>
      <c r="D67" s="1074"/>
      <c r="E67" s="1074"/>
      <c r="F67" s="1074"/>
      <c r="G67" s="1074"/>
      <c r="H67" s="1074"/>
      <c r="I67" s="1074"/>
    </row>
    <row r="68" spans="1:9" ht="53.25" customHeight="1">
      <c r="A68" s="400"/>
      <c r="B68" s="400"/>
      <c r="C68" s="400"/>
      <c r="D68" s="400"/>
      <c r="E68" s="400"/>
      <c r="F68" s="400"/>
      <c r="G68" s="401"/>
      <c r="H68" s="400"/>
      <c r="I68" s="400"/>
    </row>
  </sheetData>
  <mergeCells count="80">
    <mergeCell ref="G4:G5"/>
    <mergeCell ref="H4:H5"/>
    <mergeCell ref="I4:I5"/>
    <mergeCell ref="A22:G22"/>
    <mergeCell ref="A23:C23"/>
    <mergeCell ref="D23:G23"/>
    <mergeCell ref="A4:A5"/>
    <mergeCell ref="B4:B5"/>
    <mergeCell ref="C4:C5"/>
    <mergeCell ref="D4:D5"/>
    <mergeCell ref="E4:E5"/>
    <mergeCell ref="F4:F5"/>
    <mergeCell ref="A24:C24"/>
    <mergeCell ref="D24:G24"/>
    <mergeCell ref="A25:C25"/>
    <mergeCell ref="D25:G25"/>
    <mergeCell ref="A26:C26"/>
    <mergeCell ref="D26:G26"/>
    <mergeCell ref="A27:C27"/>
    <mergeCell ref="D27:G27"/>
    <mergeCell ref="A28:C28"/>
    <mergeCell ref="D28:G28"/>
    <mergeCell ref="A29:C29"/>
    <mergeCell ref="D29:G29"/>
    <mergeCell ref="A30:C30"/>
    <mergeCell ref="D30:G30"/>
    <mergeCell ref="A31:C31"/>
    <mergeCell ref="D31:G31"/>
    <mergeCell ref="A32:C32"/>
    <mergeCell ref="D32:G32"/>
    <mergeCell ref="A36:C36"/>
    <mergeCell ref="A37:C37"/>
    <mergeCell ref="A38:C38"/>
    <mergeCell ref="D36:G38"/>
    <mergeCell ref="A33:C33"/>
    <mergeCell ref="D33:G33"/>
    <mergeCell ref="A34:C34"/>
    <mergeCell ref="D34:G34"/>
    <mergeCell ref="A35:C35"/>
    <mergeCell ref="D35:G35"/>
    <mergeCell ref="A39:C39"/>
    <mergeCell ref="D39:G39"/>
    <mergeCell ref="A40:C40"/>
    <mergeCell ref="D40:G40"/>
    <mergeCell ref="A42:C42"/>
    <mergeCell ref="D42:G42"/>
    <mergeCell ref="A43:C43"/>
    <mergeCell ref="D43:G43"/>
    <mergeCell ref="A44:C44"/>
    <mergeCell ref="D44:G44"/>
    <mergeCell ref="A45:C45"/>
    <mergeCell ref="D45:G45"/>
    <mergeCell ref="A46:C46"/>
    <mergeCell ref="D46:G46"/>
    <mergeCell ref="A47:C47"/>
    <mergeCell ref="D47:G47"/>
    <mergeCell ref="A48:C48"/>
    <mergeCell ref="D48:G48"/>
    <mergeCell ref="A49:C49"/>
    <mergeCell ref="D49:G49"/>
    <mergeCell ref="A50:C50"/>
    <mergeCell ref="D50:G50"/>
    <mergeCell ref="A51:C51"/>
    <mergeCell ref="D51:G51"/>
    <mergeCell ref="A55:C55"/>
    <mergeCell ref="D55:G55"/>
    <mergeCell ref="D56:G56"/>
    <mergeCell ref="D57:G57"/>
    <mergeCell ref="A52:C52"/>
    <mergeCell ref="D52:G52"/>
    <mergeCell ref="A53:C53"/>
    <mergeCell ref="D53:G53"/>
    <mergeCell ref="A54:C54"/>
    <mergeCell ref="D54:G54"/>
    <mergeCell ref="D58:G58"/>
    <mergeCell ref="A63:G64"/>
    <mergeCell ref="A65:G66"/>
    <mergeCell ref="A67:I67"/>
    <mergeCell ref="A56:C58"/>
    <mergeCell ref="D59:G61"/>
  </mergeCells>
  <printOptions horizontalCentered="1"/>
  <pageMargins left="0" right="0" top="0.35433070866141736" bottom="0.15748031496062992" header="0.31496062992125984" footer="0.31496062992125984"/>
  <pageSetup paperSize="9" scale="46"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71"/>
  <sheetViews>
    <sheetView showGridLines="0" view="pageBreakPreview" zoomScale="40" zoomScaleNormal="70" zoomScaleSheetLayoutView="40" workbookViewId="0">
      <selection activeCell="F160" sqref="F160"/>
    </sheetView>
  </sheetViews>
  <sheetFormatPr defaultColWidth="10.28515625" defaultRowHeight="37.5"/>
  <cols>
    <col min="1" max="1" width="102.140625" style="235" customWidth="1"/>
    <col min="2" max="2" width="70" style="236" customWidth="1"/>
    <col min="3" max="3" width="20.7109375" style="236" customWidth="1"/>
    <col min="4" max="4" width="6.85546875" style="236" customWidth="1"/>
    <col min="5" max="5" width="36.28515625" style="237" customWidth="1"/>
    <col min="6" max="6" width="54.42578125" style="237" customWidth="1"/>
    <col min="7" max="7" width="21.7109375" style="238" customWidth="1"/>
    <col min="8" max="8" width="37.140625" style="238" customWidth="1"/>
    <col min="9" max="9" width="31.42578125" style="239" customWidth="1"/>
    <col min="10" max="10" width="26.85546875" style="239" customWidth="1"/>
    <col min="11" max="11" width="32.85546875" style="240" customWidth="1"/>
    <col min="12" max="12" width="22.5703125" style="172" customWidth="1"/>
    <col min="13" max="13" width="10.7109375" style="173" bestFit="1" customWidth="1"/>
    <col min="14" max="14" width="10.28515625" style="173"/>
    <col min="15" max="15" width="13" style="173" bestFit="1" customWidth="1"/>
    <col min="16" max="256" width="10.28515625" style="173"/>
    <col min="257" max="257" width="102.140625" style="173" customWidth="1"/>
    <col min="258" max="258" width="70" style="173" customWidth="1"/>
    <col min="259" max="259" width="20.7109375" style="173" customWidth="1"/>
    <col min="260" max="260" width="6.85546875" style="173" customWidth="1"/>
    <col min="261" max="261" width="36.28515625" style="173" customWidth="1"/>
    <col min="262" max="262" width="54.42578125" style="173" customWidth="1"/>
    <col min="263" max="263" width="21.7109375" style="173" customWidth="1"/>
    <col min="264" max="264" width="37.140625" style="173" customWidth="1"/>
    <col min="265" max="265" width="31.42578125" style="173" customWidth="1"/>
    <col min="266" max="266" width="26.85546875" style="173" customWidth="1"/>
    <col min="267" max="267" width="32.85546875" style="173" customWidth="1"/>
    <col min="268" max="268" width="22.5703125" style="173" customWidth="1"/>
    <col min="269" max="269" width="10.7109375" style="173" bestFit="1" customWidth="1"/>
    <col min="270" max="270" width="10.28515625" style="173"/>
    <col min="271" max="271" width="13" style="173" bestFit="1" customWidth="1"/>
    <col min="272" max="512" width="10.28515625" style="173"/>
    <col min="513" max="513" width="102.140625" style="173" customWidth="1"/>
    <col min="514" max="514" width="70" style="173" customWidth="1"/>
    <col min="515" max="515" width="20.7109375" style="173" customWidth="1"/>
    <col min="516" max="516" width="6.85546875" style="173" customWidth="1"/>
    <col min="517" max="517" width="36.28515625" style="173" customWidth="1"/>
    <col min="518" max="518" width="54.42578125" style="173" customWidth="1"/>
    <col min="519" max="519" width="21.7109375" style="173" customWidth="1"/>
    <col min="520" max="520" width="37.140625" style="173" customWidth="1"/>
    <col min="521" max="521" width="31.42578125" style="173" customWidth="1"/>
    <col min="522" max="522" width="26.85546875" style="173" customWidth="1"/>
    <col min="523" max="523" width="32.85546875" style="173" customWidth="1"/>
    <col min="524" max="524" width="22.5703125" style="173" customWidth="1"/>
    <col min="525" max="525" width="10.7109375" style="173" bestFit="1" customWidth="1"/>
    <col min="526" max="526" width="10.28515625" style="173"/>
    <col min="527" max="527" width="13" style="173" bestFit="1" customWidth="1"/>
    <col min="528" max="768" width="10.28515625" style="173"/>
    <col min="769" max="769" width="102.140625" style="173" customWidth="1"/>
    <col min="770" max="770" width="70" style="173" customWidth="1"/>
    <col min="771" max="771" width="20.7109375" style="173" customWidth="1"/>
    <col min="772" max="772" width="6.85546875" style="173" customWidth="1"/>
    <col min="773" max="773" width="36.28515625" style="173" customWidth="1"/>
    <col min="774" max="774" width="54.42578125" style="173" customWidth="1"/>
    <col min="775" max="775" width="21.7109375" style="173" customWidth="1"/>
    <col min="776" max="776" width="37.140625" style="173" customWidth="1"/>
    <col min="777" max="777" width="31.42578125" style="173" customWidth="1"/>
    <col min="778" max="778" width="26.85546875" style="173" customWidth="1"/>
    <col min="779" max="779" width="32.85546875" style="173" customWidth="1"/>
    <col min="780" max="780" width="22.5703125" style="173" customWidth="1"/>
    <col min="781" max="781" width="10.7109375" style="173" bestFit="1" customWidth="1"/>
    <col min="782" max="782" width="10.28515625" style="173"/>
    <col min="783" max="783" width="13" style="173" bestFit="1" customWidth="1"/>
    <col min="784" max="1024" width="10.28515625" style="173"/>
    <col min="1025" max="1025" width="102.140625" style="173" customWidth="1"/>
    <col min="1026" max="1026" width="70" style="173" customWidth="1"/>
    <col min="1027" max="1027" width="20.7109375" style="173" customWidth="1"/>
    <col min="1028" max="1028" width="6.85546875" style="173" customWidth="1"/>
    <col min="1029" max="1029" width="36.28515625" style="173" customWidth="1"/>
    <col min="1030" max="1030" width="54.42578125" style="173" customWidth="1"/>
    <col min="1031" max="1031" width="21.7109375" style="173" customWidth="1"/>
    <col min="1032" max="1032" width="37.140625" style="173" customWidth="1"/>
    <col min="1033" max="1033" width="31.42578125" style="173" customWidth="1"/>
    <col min="1034" max="1034" width="26.85546875" style="173" customWidth="1"/>
    <col min="1035" max="1035" width="32.85546875" style="173" customWidth="1"/>
    <col min="1036" max="1036" width="22.5703125" style="173" customWidth="1"/>
    <col min="1037" max="1037" width="10.7109375" style="173" bestFit="1" customWidth="1"/>
    <col min="1038" max="1038" width="10.28515625" style="173"/>
    <col min="1039" max="1039" width="13" style="173" bestFit="1" customWidth="1"/>
    <col min="1040" max="1280" width="10.28515625" style="173"/>
    <col min="1281" max="1281" width="102.140625" style="173" customWidth="1"/>
    <col min="1282" max="1282" width="70" style="173" customWidth="1"/>
    <col min="1283" max="1283" width="20.7109375" style="173" customWidth="1"/>
    <col min="1284" max="1284" width="6.85546875" style="173" customWidth="1"/>
    <col min="1285" max="1285" width="36.28515625" style="173" customWidth="1"/>
    <col min="1286" max="1286" width="54.42578125" style="173" customWidth="1"/>
    <col min="1287" max="1287" width="21.7109375" style="173" customWidth="1"/>
    <col min="1288" max="1288" width="37.140625" style="173" customWidth="1"/>
    <col min="1289" max="1289" width="31.42578125" style="173" customWidth="1"/>
    <col min="1290" max="1290" width="26.85546875" style="173" customWidth="1"/>
    <col min="1291" max="1291" width="32.85546875" style="173" customWidth="1"/>
    <col min="1292" max="1292" width="22.5703125" style="173" customWidth="1"/>
    <col min="1293" max="1293" width="10.7109375" style="173" bestFit="1" customWidth="1"/>
    <col min="1294" max="1294" width="10.28515625" style="173"/>
    <col min="1295" max="1295" width="13" style="173" bestFit="1" customWidth="1"/>
    <col min="1296" max="1536" width="10.28515625" style="173"/>
    <col min="1537" max="1537" width="102.140625" style="173" customWidth="1"/>
    <col min="1538" max="1538" width="70" style="173" customWidth="1"/>
    <col min="1539" max="1539" width="20.7109375" style="173" customWidth="1"/>
    <col min="1540" max="1540" width="6.85546875" style="173" customWidth="1"/>
    <col min="1541" max="1541" width="36.28515625" style="173" customWidth="1"/>
    <col min="1542" max="1542" width="54.42578125" style="173" customWidth="1"/>
    <col min="1543" max="1543" width="21.7109375" style="173" customWidth="1"/>
    <col min="1544" max="1544" width="37.140625" style="173" customWidth="1"/>
    <col min="1545" max="1545" width="31.42578125" style="173" customWidth="1"/>
    <col min="1546" max="1546" width="26.85546875" style="173" customWidth="1"/>
    <col min="1547" max="1547" width="32.85546875" style="173" customWidth="1"/>
    <col min="1548" max="1548" width="22.5703125" style="173" customWidth="1"/>
    <col min="1549" max="1549" width="10.7109375" style="173" bestFit="1" customWidth="1"/>
    <col min="1550" max="1550" width="10.28515625" style="173"/>
    <col min="1551" max="1551" width="13" style="173" bestFit="1" customWidth="1"/>
    <col min="1552" max="1792" width="10.28515625" style="173"/>
    <col min="1793" max="1793" width="102.140625" style="173" customWidth="1"/>
    <col min="1794" max="1794" width="70" style="173" customWidth="1"/>
    <col min="1795" max="1795" width="20.7109375" style="173" customWidth="1"/>
    <col min="1796" max="1796" width="6.85546875" style="173" customWidth="1"/>
    <col min="1797" max="1797" width="36.28515625" style="173" customWidth="1"/>
    <col min="1798" max="1798" width="54.42578125" style="173" customWidth="1"/>
    <col min="1799" max="1799" width="21.7109375" style="173" customWidth="1"/>
    <col min="1800" max="1800" width="37.140625" style="173" customWidth="1"/>
    <col min="1801" max="1801" width="31.42578125" style="173" customWidth="1"/>
    <col min="1802" max="1802" width="26.85546875" style="173" customWidth="1"/>
    <col min="1803" max="1803" width="32.85546875" style="173" customWidth="1"/>
    <col min="1804" max="1804" width="22.5703125" style="173" customWidth="1"/>
    <col min="1805" max="1805" width="10.7109375" style="173" bestFit="1" customWidth="1"/>
    <col min="1806" max="1806" width="10.28515625" style="173"/>
    <col min="1807" max="1807" width="13" style="173" bestFit="1" customWidth="1"/>
    <col min="1808" max="2048" width="10.28515625" style="173"/>
    <col min="2049" max="2049" width="102.140625" style="173" customWidth="1"/>
    <col min="2050" max="2050" width="70" style="173" customWidth="1"/>
    <col min="2051" max="2051" width="20.7109375" style="173" customWidth="1"/>
    <col min="2052" max="2052" width="6.85546875" style="173" customWidth="1"/>
    <col min="2053" max="2053" width="36.28515625" style="173" customWidth="1"/>
    <col min="2054" max="2054" width="54.42578125" style="173" customWidth="1"/>
    <col min="2055" max="2055" width="21.7109375" style="173" customWidth="1"/>
    <col min="2056" max="2056" width="37.140625" style="173" customWidth="1"/>
    <col min="2057" max="2057" width="31.42578125" style="173" customWidth="1"/>
    <col min="2058" max="2058" width="26.85546875" style="173" customWidth="1"/>
    <col min="2059" max="2059" width="32.85546875" style="173" customWidth="1"/>
    <col min="2060" max="2060" width="22.5703125" style="173" customWidth="1"/>
    <col min="2061" max="2061" width="10.7109375" style="173" bestFit="1" customWidth="1"/>
    <col min="2062" max="2062" width="10.28515625" style="173"/>
    <col min="2063" max="2063" width="13" style="173" bestFit="1" customWidth="1"/>
    <col min="2064" max="2304" width="10.28515625" style="173"/>
    <col min="2305" max="2305" width="102.140625" style="173" customWidth="1"/>
    <col min="2306" max="2306" width="70" style="173" customWidth="1"/>
    <col min="2307" max="2307" width="20.7109375" style="173" customWidth="1"/>
    <col min="2308" max="2308" width="6.85546875" style="173" customWidth="1"/>
    <col min="2309" max="2309" width="36.28515625" style="173" customWidth="1"/>
    <col min="2310" max="2310" width="54.42578125" style="173" customWidth="1"/>
    <col min="2311" max="2311" width="21.7109375" style="173" customWidth="1"/>
    <col min="2312" max="2312" width="37.140625" style="173" customWidth="1"/>
    <col min="2313" max="2313" width="31.42578125" style="173" customWidth="1"/>
    <col min="2314" max="2314" width="26.85546875" style="173" customWidth="1"/>
    <col min="2315" max="2315" width="32.85546875" style="173" customWidth="1"/>
    <col min="2316" max="2316" width="22.5703125" style="173" customWidth="1"/>
    <col min="2317" max="2317" width="10.7109375" style="173" bestFit="1" customWidth="1"/>
    <col min="2318" max="2318" width="10.28515625" style="173"/>
    <col min="2319" max="2319" width="13" style="173" bestFit="1" customWidth="1"/>
    <col min="2320" max="2560" width="10.28515625" style="173"/>
    <col min="2561" max="2561" width="102.140625" style="173" customWidth="1"/>
    <col min="2562" max="2562" width="70" style="173" customWidth="1"/>
    <col min="2563" max="2563" width="20.7109375" style="173" customWidth="1"/>
    <col min="2564" max="2564" width="6.85546875" style="173" customWidth="1"/>
    <col min="2565" max="2565" width="36.28515625" style="173" customWidth="1"/>
    <col min="2566" max="2566" width="54.42578125" style="173" customWidth="1"/>
    <col min="2567" max="2567" width="21.7109375" style="173" customWidth="1"/>
    <col min="2568" max="2568" width="37.140625" style="173" customWidth="1"/>
    <col min="2569" max="2569" width="31.42578125" style="173" customWidth="1"/>
    <col min="2570" max="2570" width="26.85546875" style="173" customWidth="1"/>
    <col min="2571" max="2571" width="32.85546875" style="173" customWidth="1"/>
    <col min="2572" max="2572" width="22.5703125" style="173" customWidth="1"/>
    <col min="2573" max="2573" width="10.7109375" style="173" bestFit="1" customWidth="1"/>
    <col min="2574" max="2574" width="10.28515625" style="173"/>
    <col min="2575" max="2575" width="13" style="173" bestFit="1" customWidth="1"/>
    <col min="2576" max="2816" width="10.28515625" style="173"/>
    <col min="2817" max="2817" width="102.140625" style="173" customWidth="1"/>
    <col min="2818" max="2818" width="70" style="173" customWidth="1"/>
    <col min="2819" max="2819" width="20.7109375" style="173" customWidth="1"/>
    <col min="2820" max="2820" width="6.85546875" style="173" customWidth="1"/>
    <col min="2821" max="2821" width="36.28515625" style="173" customWidth="1"/>
    <col min="2822" max="2822" width="54.42578125" style="173" customWidth="1"/>
    <col min="2823" max="2823" width="21.7109375" style="173" customWidth="1"/>
    <col min="2824" max="2824" width="37.140625" style="173" customWidth="1"/>
    <col min="2825" max="2825" width="31.42578125" style="173" customWidth="1"/>
    <col min="2826" max="2826" width="26.85546875" style="173" customWidth="1"/>
    <col min="2827" max="2827" width="32.85546875" style="173" customWidth="1"/>
    <col min="2828" max="2828" width="22.5703125" style="173" customWidth="1"/>
    <col min="2829" max="2829" width="10.7109375" style="173" bestFit="1" customWidth="1"/>
    <col min="2830" max="2830" width="10.28515625" style="173"/>
    <col min="2831" max="2831" width="13" style="173" bestFit="1" customWidth="1"/>
    <col min="2832" max="3072" width="10.28515625" style="173"/>
    <col min="3073" max="3073" width="102.140625" style="173" customWidth="1"/>
    <col min="3074" max="3074" width="70" style="173" customWidth="1"/>
    <col min="3075" max="3075" width="20.7109375" style="173" customWidth="1"/>
    <col min="3076" max="3076" width="6.85546875" style="173" customWidth="1"/>
    <col min="3077" max="3077" width="36.28515625" style="173" customWidth="1"/>
    <col min="3078" max="3078" width="54.42578125" style="173" customWidth="1"/>
    <col min="3079" max="3079" width="21.7109375" style="173" customWidth="1"/>
    <col min="3080" max="3080" width="37.140625" style="173" customWidth="1"/>
    <col min="3081" max="3081" width="31.42578125" style="173" customWidth="1"/>
    <col min="3082" max="3082" width="26.85546875" style="173" customWidth="1"/>
    <col min="3083" max="3083" width="32.85546875" style="173" customWidth="1"/>
    <col min="3084" max="3084" width="22.5703125" style="173" customWidth="1"/>
    <col min="3085" max="3085" width="10.7109375" style="173" bestFit="1" customWidth="1"/>
    <col min="3086" max="3086" width="10.28515625" style="173"/>
    <col min="3087" max="3087" width="13" style="173" bestFit="1" customWidth="1"/>
    <col min="3088" max="3328" width="10.28515625" style="173"/>
    <col min="3329" max="3329" width="102.140625" style="173" customWidth="1"/>
    <col min="3330" max="3330" width="70" style="173" customWidth="1"/>
    <col min="3331" max="3331" width="20.7109375" style="173" customWidth="1"/>
    <col min="3332" max="3332" width="6.85546875" style="173" customWidth="1"/>
    <col min="3333" max="3333" width="36.28515625" style="173" customWidth="1"/>
    <col min="3334" max="3334" width="54.42578125" style="173" customWidth="1"/>
    <col min="3335" max="3335" width="21.7109375" style="173" customWidth="1"/>
    <col min="3336" max="3336" width="37.140625" style="173" customWidth="1"/>
    <col min="3337" max="3337" width="31.42578125" style="173" customWidth="1"/>
    <col min="3338" max="3338" width="26.85546875" style="173" customWidth="1"/>
    <col min="3339" max="3339" width="32.85546875" style="173" customWidth="1"/>
    <col min="3340" max="3340" width="22.5703125" style="173" customWidth="1"/>
    <col min="3341" max="3341" width="10.7109375" style="173" bestFit="1" customWidth="1"/>
    <col min="3342" max="3342" width="10.28515625" style="173"/>
    <col min="3343" max="3343" width="13" style="173" bestFit="1" customWidth="1"/>
    <col min="3344" max="3584" width="10.28515625" style="173"/>
    <col min="3585" max="3585" width="102.140625" style="173" customWidth="1"/>
    <col min="3586" max="3586" width="70" style="173" customWidth="1"/>
    <col min="3587" max="3587" width="20.7109375" style="173" customWidth="1"/>
    <col min="3588" max="3588" width="6.85546875" style="173" customWidth="1"/>
    <col min="3589" max="3589" width="36.28515625" style="173" customWidth="1"/>
    <col min="3590" max="3590" width="54.42578125" style="173" customWidth="1"/>
    <col min="3591" max="3591" width="21.7109375" style="173" customWidth="1"/>
    <col min="3592" max="3592" width="37.140625" style="173" customWidth="1"/>
    <col min="3593" max="3593" width="31.42578125" style="173" customWidth="1"/>
    <col min="3594" max="3594" width="26.85546875" style="173" customWidth="1"/>
    <col min="3595" max="3595" width="32.85546875" style="173" customWidth="1"/>
    <col min="3596" max="3596" width="22.5703125" style="173" customWidth="1"/>
    <col min="3597" max="3597" width="10.7109375" style="173" bestFit="1" customWidth="1"/>
    <col min="3598" max="3598" width="10.28515625" style="173"/>
    <col min="3599" max="3599" width="13" style="173" bestFit="1" customWidth="1"/>
    <col min="3600" max="3840" width="10.28515625" style="173"/>
    <col min="3841" max="3841" width="102.140625" style="173" customWidth="1"/>
    <col min="3842" max="3842" width="70" style="173" customWidth="1"/>
    <col min="3843" max="3843" width="20.7109375" style="173" customWidth="1"/>
    <col min="3844" max="3844" width="6.85546875" style="173" customWidth="1"/>
    <col min="3845" max="3845" width="36.28515625" style="173" customWidth="1"/>
    <col min="3846" max="3846" width="54.42578125" style="173" customWidth="1"/>
    <col min="3847" max="3847" width="21.7109375" style="173" customWidth="1"/>
    <col min="3848" max="3848" width="37.140625" style="173" customWidth="1"/>
    <col min="3849" max="3849" width="31.42578125" style="173" customWidth="1"/>
    <col min="3850" max="3850" width="26.85546875" style="173" customWidth="1"/>
    <col min="3851" max="3851" width="32.85546875" style="173" customWidth="1"/>
    <col min="3852" max="3852" width="22.5703125" style="173" customWidth="1"/>
    <col min="3853" max="3853" width="10.7109375" style="173" bestFit="1" customWidth="1"/>
    <col min="3854" max="3854" width="10.28515625" style="173"/>
    <col min="3855" max="3855" width="13" style="173" bestFit="1" customWidth="1"/>
    <col min="3856" max="4096" width="10.28515625" style="173"/>
    <col min="4097" max="4097" width="102.140625" style="173" customWidth="1"/>
    <col min="4098" max="4098" width="70" style="173" customWidth="1"/>
    <col min="4099" max="4099" width="20.7109375" style="173" customWidth="1"/>
    <col min="4100" max="4100" width="6.85546875" style="173" customWidth="1"/>
    <col min="4101" max="4101" width="36.28515625" style="173" customWidth="1"/>
    <col min="4102" max="4102" width="54.42578125" style="173" customWidth="1"/>
    <col min="4103" max="4103" width="21.7109375" style="173" customWidth="1"/>
    <col min="4104" max="4104" width="37.140625" style="173" customWidth="1"/>
    <col min="4105" max="4105" width="31.42578125" style="173" customWidth="1"/>
    <col min="4106" max="4106" width="26.85546875" style="173" customWidth="1"/>
    <col min="4107" max="4107" width="32.85546875" style="173" customWidth="1"/>
    <col min="4108" max="4108" width="22.5703125" style="173" customWidth="1"/>
    <col min="4109" max="4109" width="10.7109375" style="173" bestFit="1" customWidth="1"/>
    <col min="4110" max="4110" width="10.28515625" style="173"/>
    <col min="4111" max="4111" width="13" style="173" bestFit="1" customWidth="1"/>
    <col min="4112" max="4352" width="10.28515625" style="173"/>
    <col min="4353" max="4353" width="102.140625" style="173" customWidth="1"/>
    <col min="4354" max="4354" width="70" style="173" customWidth="1"/>
    <col min="4355" max="4355" width="20.7109375" style="173" customWidth="1"/>
    <col min="4356" max="4356" width="6.85546875" style="173" customWidth="1"/>
    <col min="4357" max="4357" width="36.28515625" style="173" customWidth="1"/>
    <col min="4358" max="4358" width="54.42578125" style="173" customWidth="1"/>
    <col min="4359" max="4359" width="21.7109375" style="173" customWidth="1"/>
    <col min="4360" max="4360" width="37.140625" style="173" customWidth="1"/>
    <col min="4361" max="4361" width="31.42578125" style="173" customWidth="1"/>
    <col min="4362" max="4362" width="26.85546875" style="173" customWidth="1"/>
    <col min="4363" max="4363" width="32.85546875" style="173" customWidth="1"/>
    <col min="4364" max="4364" width="22.5703125" style="173" customWidth="1"/>
    <col min="4365" max="4365" width="10.7109375" style="173" bestFit="1" customWidth="1"/>
    <col min="4366" max="4366" width="10.28515625" style="173"/>
    <col min="4367" max="4367" width="13" style="173" bestFit="1" customWidth="1"/>
    <col min="4368" max="4608" width="10.28515625" style="173"/>
    <col min="4609" max="4609" width="102.140625" style="173" customWidth="1"/>
    <col min="4610" max="4610" width="70" style="173" customWidth="1"/>
    <col min="4611" max="4611" width="20.7109375" style="173" customWidth="1"/>
    <col min="4612" max="4612" width="6.85546875" style="173" customWidth="1"/>
    <col min="4613" max="4613" width="36.28515625" style="173" customWidth="1"/>
    <col min="4614" max="4614" width="54.42578125" style="173" customWidth="1"/>
    <col min="4615" max="4615" width="21.7109375" style="173" customWidth="1"/>
    <col min="4616" max="4616" width="37.140625" style="173" customWidth="1"/>
    <col min="4617" max="4617" width="31.42578125" style="173" customWidth="1"/>
    <col min="4618" max="4618" width="26.85546875" style="173" customWidth="1"/>
    <col min="4619" max="4619" width="32.85546875" style="173" customWidth="1"/>
    <col min="4620" max="4620" width="22.5703125" style="173" customWidth="1"/>
    <col min="4621" max="4621" width="10.7109375" style="173" bestFit="1" customWidth="1"/>
    <col min="4622" max="4622" width="10.28515625" style="173"/>
    <col min="4623" max="4623" width="13" style="173" bestFit="1" customWidth="1"/>
    <col min="4624" max="4864" width="10.28515625" style="173"/>
    <col min="4865" max="4865" width="102.140625" style="173" customWidth="1"/>
    <col min="4866" max="4866" width="70" style="173" customWidth="1"/>
    <col min="4867" max="4867" width="20.7109375" style="173" customWidth="1"/>
    <col min="4868" max="4868" width="6.85546875" style="173" customWidth="1"/>
    <col min="4869" max="4869" width="36.28515625" style="173" customWidth="1"/>
    <col min="4870" max="4870" width="54.42578125" style="173" customWidth="1"/>
    <col min="4871" max="4871" width="21.7109375" style="173" customWidth="1"/>
    <col min="4872" max="4872" width="37.140625" style="173" customWidth="1"/>
    <col min="4873" max="4873" width="31.42578125" style="173" customWidth="1"/>
    <col min="4874" max="4874" width="26.85546875" style="173" customWidth="1"/>
    <col min="4875" max="4875" width="32.85546875" style="173" customWidth="1"/>
    <col min="4876" max="4876" width="22.5703125" style="173" customWidth="1"/>
    <col min="4877" max="4877" width="10.7109375" style="173" bestFit="1" customWidth="1"/>
    <col min="4878" max="4878" width="10.28515625" style="173"/>
    <col min="4879" max="4879" width="13" style="173" bestFit="1" customWidth="1"/>
    <col min="4880" max="5120" width="10.28515625" style="173"/>
    <col min="5121" max="5121" width="102.140625" style="173" customWidth="1"/>
    <col min="5122" max="5122" width="70" style="173" customWidth="1"/>
    <col min="5123" max="5123" width="20.7109375" style="173" customWidth="1"/>
    <col min="5124" max="5124" width="6.85546875" style="173" customWidth="1"/>
    <col min="5125" max="5125" width="36.28515625" style="173" customWidth="1"/>
    <col min="5126" max="5126" width="54.42578125" style="173" customWidth="1"/>
    <col min="5127" max="5127" width="21.7109375" style="173" customWidth="1"/>
    <col min="5128" max="5128" width="37.140625" style="173" customWidth="1"/>
    <col min="5129" max="5129" width="31.42578125" style="173" customWidth="1"/>
    <col min="5130" max="5130" width="26.85546875" style="173" customWidth="1"/>
    <col min="5131" max="5131" width="32.85546875" style="173" customWidth="1"/>
    <col min="5132" max="5132" width="22.5703125" style="173" customWidth="1"/>
    <col min="5133" max="5133" width="10.7109375" style="173" bestFit="1" customWidth="1"/>
    <col min="5134" max="5134" width="10.28515625" style="173"/>
    <col min="5135" max="5135" width="13" style="173" bestFit="1" customWidth="1"/>
    <col min="5136" max="5376" width="10.28515625" style="173"/>
    <col min="5377" max="5377" width="102.140625" style="173" customWidth="1"/>
    <col min="5378" max="5378" width="70" style="173" customWidth="1"/>
    <col min="5379" max="5379" width="20.7109375" style="173" customWidth="1"/>
    <col min="5380" max="5380" width="6.85546875" style="173" customWidth="1"/>
    <col min="5381" max="5381" width="36.28515625" style="173" customWidth="1"/>
    <col min="5382" max="5382" width="54.42578125" style="173" customWidth="1"/>
    <col min="5383" max="5383" width="21.7109375" style="173" customWidth="1"/>
    <col min="5384" max="5384" width="37.140625" style="173" customWidth="1"/>
    <col min="5385" max="5385" width="31.42578125" style="173" customWidth="1"/>
    <col min="5386" max="5386" width="26.85546875" style="173" customWidth="1"/>
    <col min="5387" max="5387" width="32.85546875" style="173" customWidth="1"/>
    <col min="5388" max="5388" width="22.5703125" style="173" customWidth="1"/>
    <col min="5389" max="5389" width="10.7109375" style="173" bestFit="1" customWidth="1"/>
    <col min="5390" max="5390" width="10.28515625" style="173"/>
    <col min="5391" max="5391" width="13" style="173" bestFit="1" customWidth="1"/>
    <col min="5392" max="5632" width="10.28515625" style="173"/>
    <col min="5633" max="5633" width="102.140625" style="173" customWidth="1"/>
    <col min="5634" max="5634" width="70" style="173" customWidth="1"/>
    <col min="5635" max="5635" width="20.7109375" style="173" customWidth="1"/>
    <col min="5636" max="5636" width="6.85546875" style="173" customWidth="1"/>
    <col min="5637" max="5637" width="36.28515625" style="173" customWidth="1"/>
    <col min="5638" max="5638" width="54.42578125" style="173" customWidth="1"/>
    <col min="5639" max="5639" width="21.7109375" style="173" customWidth="1"/>
    <col min="5640" max="5640" width="37.140625" style="173" customWidth="1"/>
    <col min="5641" max="5641" width="31.42578125" style="173" customWidth="1"/>
    <col min="5642" max="5642" width="26.85546875" style="173" customWidth="1"/>
    <col min="5643" max="5643" width="32.85546875" style="173" customWidth="1"/>
    <col min="5644" max="5644" width="22.5703125" style="173" customWidth="1"/>
    <col min="5645" max="5645" width="10.7109375" style="173" bestFit="1" customWidth="1"/>
    <col min="5646" max="5646" width="10.28515625" style="173"/>
    <col min="5647" max="5647" width="13" style="173" bestFit="1" customWidth="1"/>
    <col min="5648" max="5888" width="10.28515625" style="173"/>
    <col min="5889" max="5889" width="102.140625" style="173" customWidth="1"/>
    <col min="5890" max="5890" width="70" style="173" customWidth="1"/>
    <col min="5891" max="5891" width="20.7109375" style="173" customWidth="1"/>
    <col min="5892" max="5892" width="6.85546875" style="173" customWidth="1"/>
    <col min="5893" max="5893" width="36.28515625" style="173" customWidth="1"/>
    <col min="5894" max="5894" width="54.42578125" style="173" customWidth="1"/>
    <col min="5895" max="5895" width="21.7109375" style="173" customWidth="1"/>
    <col min="5896" max="5896" width="37.140625" style="173" customWidth="1"/>
    <col min="5897" max="5897" width="31.42578125" style="173" customWidth="1"/>
    <col min="5898" max="5898" width="26.85546875" style="173" customWidth="1"/>
    <col min="5899" max="5899" width="32.85546875" style="173" customWidth="1"/>
    <col min="5900" max="5900" width="22.5703125" style="173" customWidth="1"/>
    <col min="5901" max="5901" width="10.7109375" style="173" bestFit="1" customWidth="1"/>
    <col min="5902" max="5902" width="10.28515625" style="173"/>
    <col min="5903" max="5903" width="13" style="173" bestFit="1" customWidth="1"/>
    <col min="5904" max="6144" width="10.28515625" style="173"/>
    <col min="6145" max="6145" width="102.140625" style="173" customWidth="1"/>
    <col min="6146" max="6146" width="70" style="173" customWidth="1"/>
    <col min="6147" max="6147" width="20.7109375" style="173" customWidth="1"/>
    <col min="6148" max="6148" width="6.85546875" style="173" customWidth="1"/>
    <col min="6149" max="6149" width="36.28515625" style="173" customWidth="1"/>
    <col min="6150" max="6150" width="54.42578125" style="173" customWidth="1"/>
    <col min="6151" max="6151" width="21.7109375" style="173" customWidth="1"/>
    <col min="6152" max="6152" width="37.140625" style="173" customWidth="1"/>
    <col min="6153" max="6153" width="31.42578125" style="173" customWidth="1"/>
    <col min="6154" max="6154" width="26.85546875" style="173" customWidth="1"/>
    <col min="6155" max="6155" width="32.85546875" style="173" customWidth="1"/>
    <col min="6156" max="6156" width="22.5703125" style="173" customWidth="1"/>
    <col min="6157" max="6157" width="10.7109375" style="173" bestFit="1" customWidth="1"/>
    <col min="6158" max="6158" width="10.28515625" style="173"/>
    <col min="6159" max="6159" width="13" style="173" bestFit="1" customWidth="1"/>
    <col min="6160" max="6400" width="10.28515625" style="173"/>
    <col min="6401" max="6401" width="102.140625" style="173" customWidth="1"/>
    <col min="6402" max="6402" width="70" style="173" customWidth="1"/>
    <col min="6403" max="6403" width="20.7109375" style="173" customWidth="1"/>
    <col min="6404" max="6404" width="6.85546875" style="173" customWidth="1"/>
    <col min="6405" max="6405" width="36.28515625" style="173" customWidth="1"/>
    <col min="6406" max="6406" width="54.42578125" style="173" customWidth="1"/>
    <col min="6407" max="6407" width="21.7109375" style="173" customWidth="1"/>
    <col min="6408" max="6408" width="37.140625" style="173" customWidth="1"/>
    <col min="6409" max="6409" width="31.42578125" style="173" customWidth="1"/>
    <col min="6410" max="6410" width="26.85546875" style="173" customWidth="1"/>
    <col min="6411" max="6411" width="32.85546875" style="173" customWidth="1"/>
    <col min="6412" max="6412" width="22.5703125" style="173" customWidth="1"/>
    <col min="6413" max="6413" width="10.7109375" style="173" bestFit="1" customWidth="1"/>
    <col min="6414" max="6414" width="10.28515625" style="173"/>
    <col min="6415" max="6415" width="13" style="173" bestFit="1" customWidth="1"/>
    <col min="6416" max="6656" width="10.28515625" style="173"/>
    <col min="6657" max="6657" width="102.140625" style="173" customWidth="1"/>
    <col min="6658" max="6658" width="70" style="173" customWidth="1"/>
    <col min="6659" max="6659" width="20.7109375" style="173" customWidth="1"/>
    <col min="6660" max="6660" width="6.85546875" style="173" customWidth="1"/>
    <col min="6661" max="6661" width="36.28515625" style="173" customWidth="1"/>
    <col min="6662" max="6662" width="54.42578125" style="173" customWidth="1"/>
    <col min="6663" max="6663" width="21.7109375" style="173" customWidth="1"/>
    <col min="6664" max="6664" width="37.140625" style="173" customWidth="1"/>
    <col min="6665" max="6665" width="31.42578125" style="173" customWidth="1"/>
    <col min="6666" max="6666" width="26.85546875" style="173" customWidth="1"/>
    <col min="6667" max="6667" width="32.85546875" style="173" customWidth="1"/>
    <col min="6668" max="6668" width="22.5703125" style="173" customWidth="1"/>
    <col min="6669" max="6669" width="10.7109375" style="173" bestFit="1" customWidth="1"/>
    <col min="6670" max="6670" width="10.28515625" style="173"/>
    <col min="6671" max="6671" width="13" style="173" bestFit="1" customWidth="1"/>
    <col min="6672" max="6912" width="10.28515625" style="173"/>
    <col min="6913" max="6913" width="102.140625" style="173" customWidth="1"/>
    <col min="6914" max="6914" width="70" style="173" customWidth="1"/>
    <col min="6915" max="6915" width="20.7109375" style="173" customWidth="1"/>
    <col min="6916" max="6916" width="6.85546875" style="173" customWidth="1"/>
    <col min="6917" max="6917" width="36.28515625" style="173" customWidth="1"/>
    <col min="6918" max="6918" width="54.42578125" style="173" customWidth="1"/>
    <col min="6919" max="6919" width="21.7109375" style="173" customWidth="1"/>
    <col min="6920" max="6920" width="37.140625" style="173" customWidth="1"/>
    <col min="6921" max="6921" width="31.42578125" style="173" customWidth="1"/>
    <col min="6922" max="6922" width="26.85546875" style="173" customWidth="1"/>
    <col min="6923" max="6923" width="32.85546875" style="173" customWidth="1"/>
    <col min="6924" max="6924" width="22.5703125" style="173" customWidth="1"/>
    <col min="6925" max="6925" width="10.7109375" style="173" bestFit="1" customWidth="1"/>
    <col min="6926" max="6926" width="10.28515625" style="173"/>
    <col min="6927" max="6927" width="13" style="173" bestFit="1" customWidth="1"/>
    <col min="6928" max="7168" width="10.28515625" style="173"/>
    <col min="7169" max="7169" width="102.140625" style="173" customWidth="1"/>
    <col min="7170" max="7170" width="70" style="173" customWidth="1"/>
    <col min="7171" max="7171" width="20.7109375" style="173" customWidth="1"/>
    <col min="7172" max="7172" width="6.85546875" style="173" customWidth="1"/>
    <col min="7173" max="7173" width="36.28515625" style="173" customWidth="1"/>
    <col min="7174" max="7174" width="54.42578125" style="173" customWidth="1"/>
    <col min="7175" max="7175" width="21.7109375" style="173" customWidth="1"/>
    <col min="7176" max="7176" width="37.140625" style="173" customWidth="1"/>
    <col min="7177" max="7177" width="31.42578125" style="173" customWidth="1"/>
    <col min="7178" max="7178" width="26.85546875" style="173" customWidth="1"/>
    <col min="7179" max="7179" width="32.85546875" style="173" customWidth="1"/>
    <col min="7180" max="7180" width="22.5703125" style="173" customWidth="1"/>
    <col min="7181" max="7181" width="10.7109375" style="173" bestFit="1" customWidth="1"/>
    <col min="7182" max="7182" width="10.28515625" style="173"/>
    <col min="7183" max="7183" width="13" style="173" bestFit="1" customWidth="1"/>
    <col min="7184" max="7424" width="10.28515625" style="173"/>
    <col min="7425" max="7425" width="102.140625" style="173" customWidth="1"/>
    <col min="7426" max="7426" width="70" style="173" customWidth="1"/>
    <col min="7427" max="7427" width="20.7109375" style="173" customWidth="1"/>
    <col min="7428" max="7428" width="6.85546875" style="173" customWidth="1"/>
    <col min="7429" max="7429" width="36.28515625" style="173" customWidth="1"/>
    <col min="7430" max="7430" width="54.42578125" style="173" customWidth="1"/>
    <col min="7431" max="7431" width="21.7109375" style="173" customWidth="1"/>
    <col min="7432" max="7432" width="37.140625" style="173" customWidth="1"/>
    <col min="7433" max="7433" width="31.42578125" style="173" customWidth="1"/>
    <col min="7434" max="7434" width="26.85546875" style="173" customWidth="1"/>
    <col min="7435" max="7435" width="32.85546875" style="173" customWidth="1"/>
    <col min="7436" max="7436" width="22.5703125" style="173" customWidth="1"/>
    <col min="7437" max="7437" width="10.7109375" style="173" bestFit="1" customWidth="1"/>
    <col min="7438" max="7438" width="10.28515625" style="173"/>
    <col min="7439" max="7439" width="13" style="173" bestFit="1" customWidth="1"/>
    <col min="7440" max="7680" width="10.28515625" style="173"/>
    <col min="7681" max="7681" width="102.140625" style="173" customWidth="1"/>
    <col min="7682" max="7682" width="70" style="173" customWidth="1"/>
    <col min="7683" max="7683" width="20.7109375" style="173" customWidth="1"/>
    <col min="7684" max="7684" width="6.85546875" style="173" customWidth="1"/>
    <col min="7685" max="7685" width="36.28515625" style="173" customWidth="1"/>
    <col min="7686" max="7686" width="54.42578125" style="173" customWidth="1"/>
    <col min="7687" max="7687" width="21.7109375" style="173" customWidth="1"/>
    <col min="7688" max="7688" width="37.140625" style="173" customWidth="1"/>
    <col min="7689" max="7689" width="31.42578125" style="173" customWidth="1"/>
    <col min="7690" max="7690" width="26.85546875" style="173" customWidth="1"/>
    <col min="7691" max="7691" width="32.85546875" style="173" customWidth="1"/>
    <col min="7692" max="7692" width="22.5703125" style="173" customWidth="1"/>
    <col min="7693" max="7693" width="10.7109375" style="173" bestFit="1" customWidth="1"/>
    <col min="7694" max="7694" width="10.28515625" style="173"/>
    <col min="7695" max="7695" width="13" style="173" bestFit="1" customWidth="1"/>
    <col min="7696" max="7936" width="10.28515625" style="173"/>
    <col min="7937" max="7937" width="102.140625" style="173" customWidth="1"/>
    <col min="7938" max="7938" width="70" style="173" customWidth="1"/>
    <col min="7939" max="7939" width="20.7109375" style="173" customWidth="1"/>
    <col min="7940" max="7940" width="6.85546875" style="173" customWidth="1"/>
    <col min="7941" max="7941" width="36.28515625" style="173" customWidth="1"/>
    <col min="7942" max="7942" width="54.42578125" style="173" customWidth="1"/>
    <col min="7943" max="7943" width="21.7109375" style="173" customWidth="1"/>
    <col min="7944" max="7944" width="37.140625" style="173" customWidth="1"/>
    <col min="7945" max="7945" width="31.42578125" style="173" customWidth="1"/>
    <col min="7946" max="7946" width="26.85546875" style="173" customWidth="1"/>
    <col min="7947" max="7947" width="32.85546875" style="173" customWidth="1"/>
    <col min="7948" max="7948" width="22.5703125" style="173" customWidth="1"/>
    <col min="7949" max="7949" width="10.7109375" style="173" bestFit="1" customWidth="1"/>
    <col min="7950" max="7950" width="10.28515625" style="173"/>
    <col min="7951" max="7951" width="13" style="173" bestFit="1" customWidth="1"/>
    <col min="7952" max="8192" width="10.28515625" style="173"/>
    <col min="8193" max="8193" width="102.140625" style="173" customWidth="1"/>
    <col min="8194" max="8194" width="70" style="173" customWidth="1"/>
    <col min="8195" max="8195" width="20.7109375" style="173" customWidth="1"/>
    <col min="8196" max="8196" width="6.85546875" style="173" customWidth="1"/>
    <col min="8197" max="8197" width="36.28515625" style="173" customWidth="1"/>
    <col min="8198" max="8198" width="54.42578125" style="173" customWidth="1"/>
    <col min="8199" max="8199" width="21.7109375" style="173" customWidth="1"/>
    <col min="8200" max="8200" width="37.140625" style="173" customWidth="1"/>
    <col min="8201" max="8201" width="31.42578125" style="173" customWidth="1"/>
    <col min="8202" max="8202" width="26.85546875" style="173" customWidth="1"/>
    <col min="8203" max="8203" width="32.85546875" style="173" customWidth="1"/>
    <col min="8204" max="8204" width="22.5703125" style="173" customWidth="1"/>
    <col min="8205" max="8205" width="10.7109375" style="173" bestFit="1" customWidth="1"/>
    <col min="8206" max="8206" width="10.28515625" style="173"/>
    <col min="8207" max="8207" width="13" style="173" bestFit="1" customWidth="1"/>
    <col min="8208" max="8448" width="10.28515625" style="173"/>
    <col min="8449" max="8449" width="102.140625" style="173" customWidth="1"/>
    <col min="8450" max="8450" width="70" style="173" customWidth="1"/>
    <col min="8451" max="8451" width="20.7109375" style="173" customWidth="1"/>
    <col min="8452" max="8452" width="6.85546875" style="173" customWidth="1"/>
    <col min="8453" max="8453" width="36.28515625" style="173" customWidth="1"/>
    <col min="8454" max="8454" width="54.42578125" style="173" customWidth="1"/>
    <col min="8455" max="8455" width="21.7109375" style="173" customWidth="1"/>
    <col min="8456" max="8456" width="37.140625" style="173" customWidth="1"/>
    <col min="8457" max="8457" width="31.42578125" style="173" customWidth="1"/>
    <col min="8458" max="8458" width="26.85546875" style="173" customWidth="1"/>
    <col min="8459" max="8459" width="32.85546875" style="173" customWidth="1"/>
    <col min="8460" max="8460" width="22.5703125" style="173" customWidth="1"/>
    <col min="8461" max="8461" width="10.7109375" style="173" bestFit="1" customWidth="1"/>
    <col min="8462" max="8462" width="10.28515625" style="173"/>
    <col min="8463" max="8463" width="13" style="173" bestFit="1" customWidth="1"/>
    <col min="8464" max="8704" width="10.28515625" style="173"/>
    <col min="8705" max="8705" width="102.140625" style="173" customWidth="1"/>
    <col min="8706" max="8706" width="70" style="173" customWidth="1"/>
    <col min="8707" max="8707" width="20.7109375" style="173" customWidth="1"/>
    <col min="8708" max="8708" width="6.85546875" style="173" customWidth="1"/>
    <col min="8709" max="8709" width="36.28515625" style="173" customWidth="1"/>
    <col min="8710" max="8710" width="54.42578125" style="173" customWidth="1"/>
    <col min="8711" max="8711" width="21.7109375" style="173" customWidth="1"/>
    <col min="8712" max="8712" width="37.140625" style="173" customWidth="1"/>
    <col min="8713" max="8713" width="31.42578125" style="173" customWidth="1"/>
    <col min="8714" max="8714" width="26.85546875" style="173" customWidth="1"/>
    <col min="8715" max="8715" width="32.85546875" style="173" customWidth="1"/>
    <col min="8716" max="8716" width="22.5703125" style="173" customWidth="1"/>
    <col min="8717" max="8717" width="10.7109375" style="173" bestFit="1" customWidth="1"/>
    <col min="8718" max="8718" width="10.28515625" style="173"/>
    <col min="8719" max="8719" width="13" style="173" bestFit="1" customWidth="1"/>
    <col min="8720" max="8960" width="10.28515625" style="173"/>
    <col min="8961" max="8961" width="102.140625" style="173" customWidth="1"/>
    <col min="8962" max="8962" width="70" style="173" customWidth="1"/>
    <col min="8963" max="8963" width="20.7109375" style="173" customWidth="1"/>
    <col min="8964" max="8964" width="6.85546875" style="173" customWidth="1"/>
    <col min="8965" max="8965" width="36.28515625" style="173" customWidth="1"/>
    <col min="8966" max="8966" width="54.42578125" style="173" customWidth="1"/>
    <col min="8967" max="8967" width="21.7109375" style="173" customWidth="1"/>
    <col min="8968" max="8968" width="37.140625" style="173" customWidth="1"/>
    <col min="8969" max="8969" width="31.42578125" style="173" customWidth="1"/>
    <col min="8970" max="8970" width="26.85546875" style="173" customWidth="1"/>
    <col min="8971" max="8971" width="32.85546875" style="173" customWidth="1"/>
    <col min="8972" max="8972" width="22.5703125" style="173" customWidth="1"/>
    <col min="8973" max="8973" width="10.7109375" style="173" bestFit="1" customWidth="1"/>
    <col min="8974" max="8974" width="10.28515625" style="173"/>
    <col min="8975" max="8975" width="13" style="173" bestFit="1" customWidth="1"/>
    <col min="8976" max="9216" width="10.28515625" style="173"/>
    <col min="9217" max="9217" width="102.140625" style="173" customWidth="1"/>
    <col min="9218" max="9218" width="70" style="173" customWidth="1"/>
    <col min="9219" max="9219" width="20.7109375" style="173" customWidth="1"/>
    <col min="9220" max="9220" width="6.85546875" style="173" customWidth="1"/>
    <col min="9221" max="9221" width="36.28515625" style="173" customWidth="1"/>
    <col min="9222" max="9222" width="54.42578125" style="173" customWidth="1"/>
    <col min="9223" max="9223" width="21.7109375" style="173" customWidth="1"/>
    <col min="9224" max="9224" width="37.140625" style="173" customWidth="1"/>
    <col min="9225" max="9225" width="31.42578125" style="173" customWidth="1"/>
    <col min="9226" max="9226" width="26.85546875" style="173" customWidth="1"/>
    <col min="9227" max="9227" width="32.85546875" style="173" customWidth="1"/>
    <col min="9228" max="9228" width="22.5703125" style="173" customWidth="1"/>
    <col min="9229" max="9229" width="10.7109375" style="173" bestFit="1" customWidth="1"/>
    <col min="9230" max="9230" width="10.28515625" style="173"/>
    <col min="9231" max="9231" width="13" style="173" bestFit="1" customWidth="1"/>
    <col min="9232" max="9472" width="10.28515625" style="173"/>
    <col min="9473" max="9473" width="102.140625" style="173" customWidth="1"/>
    <col min="9474" max="9474" width="70" style="173" customWidth="1"/>
    <col min="9475" max="9475" width="20.7109375" style="173" customWidth="1"/>
    <col min="9476" max="9476" width="6.85546875" style="173" customWidth="1"/>
    <col min="9477" max="9477" width="36.28515625" style="173" customWidth="1"/>
    <col min="9478" max="9478" width="54.42578125" style="173" customWidth="1"/>
    <col min="9479" max="9479" width="21.7109375" style="173" customWidth="1"/>
    <col min="9480" max="9480" width="37.140625" style="173" customWidth="1"/>
    <col min="9481" max="9481" width="31.42578125" style="173" customWidth="1"/>
    <col min="9482" max="9482" width="26.85546875" style="173" customWidth="1"/>
    <col min="9483" max="9483" width="32.85546875" style="173" customWidth="1"/>
    <col min="9484" max="9484" width="22.5703125" style="173" customWidth="1"/>
    <col min="9485" max="9485" width="10.7109375" style="173" bestFit="1" customWidth="1"/>
    <col min="9486" max="9486" width="10.28515625" style="173"/>
    <col min="9487" max="9487" width="13" style="173" bestFit="1" customWidth="1"/>
    <col min="9488" max="9728" width="10.28515625" style="173"/>
    <col min="9729" max="9729" width="102.140625" style="173" customWidth="1"/>
    <col min="9730" max="9730" width="70" style="173" customWidth="1"/>
    <col min="9731" max="9731" width="20.7109375" style="173" customWidth="1"/>
    <col min="9732" max="9732" width="6.85546875" style="173" customWidth="1"/>
    <col min="9733" max="9733" width="36.28515625" style="173" customWidth="1"/>
    <col min="9734" max="9734" width="54.42578125" style="173" customWidth="1"/>
    <col min="9735" max="9735" width="21.7109375" style="173" customWidth="1"/>
    <col min="9736" max="9736" width="37.140625" style="173" customWidth="1"/>
    <col min="9737" max="9737" width="31.42578125" style="173" customWidth="1"/>
    <col min="9738" max="9738" width="26.85546875" style="173" customWidth="1"/>
    <col min="9739" max="9739" width="32.85546875" style="173" customWidth="1"/>
    <col min="9740" max="9740" width="22.5703125" style="173" customWidth="1"/>
    <col min="9741" max="9741" width="10.7109375" style="173" bestFit="1" customWidth="1"/>
    <col min="9742" max="9742" width="10.28515625" style="173"/>
    <col min="9743" max="9743" width="13" style="173" bestFit="1" customWidth="1"/>
    <col min="9744" max="9984" width="10.28515625" style="173"/>
    <col min="9985" max="9985" width="102.140625" style="173" customWidth="1"/>
    <col min="9986" max="9986" width="70" style="173" customWidth="1"/>
    <col min="9987" max="9987" width="20.7109375" style="173" customWidth="1"/>
    <col min="9988" max="9988" width="6.85546875" style="173" customWidth="1"/>
    <col min="9989" max="9989" width="36.28515625" style="173" customWidth="1"/>
    <col min="9990" max="9990" width="54.42578125" style="173" customWidth="1"/>
    <col min="9991" max="9991" width="21.7109375" style="173" customWidth="1"/>
    <col min="9992" max="9992" width="37.140625" style="173" customWidth="1"/>
    <col min="9993" max="9993" width="31.42578125" style="173" customWidth="1"/>
    <col min="9994" max="9994" width="26.85546875" style="173" customWidth="1"/>
    <col min="9995" max="9995" width="32.85546875" style="173" customWidth="1"/>
    <col min="9996" max="9996" width="22.5703125" style="173" customWidth="1"/>
    <col min="9997" max="9997" width="10.7109375" style="173" bestFit="1" customWidth="1"/>
    <col min="9998" max="9998" width="10.28515625" style="173"/>
    <col min="9999" max="9999" width="13" style="173" bestFit="1" customWidth="1"/>
    <col min="10000" max="10240" width="10.28515625" style="173"/>
    <col min="10241" max="10241" width="102.140625" style="173" customWidth="1"/>
    <col min="10242" max="10242" width="70" style="173" customWidth="1"/>
    <col min="10243" max="10243" width="20.7109375" style="173" customWidth="1"/>
    <col min="10244" max="10244" width="6.85546875" style="173" customWidth="1"/>
    <col min="10245" max="10245" width="36.28515625" style="173" customWidth="1"/>
    <col min="10246" max="10246" width="54.42578125" style="173" customWidth="1"/>
    <col min="10247" max="10247" width="21.7109375" style="173" customWidth="1"/>
    <col min="10248" max="10248" width="37.140625" style="173" customWidth="1"/>
    <col min="10249" max="10249" width="31.42578125" style="173" customWidth="1"/>
    <col min="10250" max="10250" width="26.85546875" style="173" customWidth="1"/>
    <col min="10251" max="10251" width="32.85546875" style="173" customWidth="1"/>
    <col min="10252" max="10252" width="22.5703125" style="173" customWidth="1"/>
    <col min="10253" max="10253" width="10.7109375" style="173" bestFit="1" customWidth="1"/>
    <col min="10254" max="10254" width="10.28515625" style="173"/>
    <col min="10255" max="10255" width="13" style="173" bestFit="1" customWidth="1"/>
    <col min="10256" max="10496" width="10.28515625" style="173"/>
    <col min="10497" max="10497" width="102.140625" style="173" customWidth="1"/>
    <col min="10498" max="10498" width="70" style="173" customWidth="1"/>
    <col min="10499" max="10499" width="20.7109375" style="173" customWidth="1"/>
    <col min="10500" max="10500" width="6.85546875" style="173" customWidth="1"/>
    <col min="10501" max="10501" width="36.28515625" style="173" customWidth="1"/>
    <col min="10502" max="10502" width="54.42578125" style="173" customWidth="1"/>
    <col min="10503" max="10503" width="21.7109375" style="173" customWidth="1"/>
    <col min="10504" max="10504" width="37.140625" style="173" customWidth="1"/>
    <col min="10505" max="10505" width="31.42578125" style="173" customWidth="1"/>
    <col min="10506" max="10506" width="26.85546875" style="173" customWidth="1"/>
    <col min="10507" max="10507" width="32.85546875" style="173" customWidth="1"/>
    <col min="10508" max="10508" width="22.5703125" style="173" customWidth="1"/>
    <col min="10509" max="10509" width="10.7109375" style="173" bestFit="1" customWidth="1"/>
    <col min="10510" max="10510" width="10.28515625" style="173"/>
    <col min="10511" max="10511" width="13" style="173" bestFit="1" customWidth="1"/>
    <col min="10512" max="10752" width="10.28515625" style="173"/>
    <col min="10753" max="10753" width="102.140625" style="173" customWidth="1"/>
    <col min="10754" max="10754" width="70" style="173" customWidth="1"/>
    <col min="10755" max="10755" width="20.7109375" style="173" customWidth="1"/>
    <col min="10756" max="10756" width="6.85546875" style="173" customWidth="1"/>
    <col min="10757" max="10757" width="36.28515625" style="173" customWidth="1"/>
    <col min="10758" max="10758" width="54.42578125" style="173" customWidth="1"/>
    <col min="10759" max="10759" width="21.7109375" style="173" customWidth="1"/>
    <col min="10760" max="10760" width="37.140625" style="173" customWidth="1"/>
    <col min="10761" max="10761" width="31.42578125" style="173" customWidth="1"/>
    <col min="10762" max="10762" width="26.85546875" style="173" customWidth="1"/>
    <col min="10763" max="10763" width="32.85546875" style="173" customWidth="1"/>
    <col min="10764" max="10764" width="22.5703125" style="173" customWidth="1"/>
    <col min="10765" max="10765" width="10.7109375" style="173" bestFit="1" customWidth="1"/>
    <col min="10766" max="10766" width="10.28515625" style="173"/>
    <col min="10767" max="10767" width="13" style="173" bestFit="1" customWidth="1"/>
    <col min="10768" max="11008" width="10.28515625" style="173"/>
    <col min="11009" max="11009" width="102.140625" style="173" customWidth="1"/>
    <col min="11010" max="11010" width="70" style="173" customWidth="1"/>
    <col min="11011" max="11011" width="20.7109375" style="173" customWidth="1"/>
    <col min="11012" max="11012" width="6.85546875" style="173" customWidth="1"/>
    <col min="11013" max="11013" width="36.28515625" style="173" customWidth="1"/>
    <col min="11014" max="11014" width="54.42578125" style="173" customWidth="1"/>
    <col min="11015" max="11015" width="21.7109375" style="173" customWidth="1"/>
    <col min="11016" max="11016" width="37.140625" style="173" customWidth="1"/>
    <col min="11017" max="11017" width="31.42578125" style="173" customWidth="1"/>
    <col min="11018" max="11018" width="26.85546875" style="173" customWidth="1"/>
    <col min="11019" max="11019" width="32.85546875" style="173" customWidth="1"/>
    <col min="11020" max="11020" width="22.5703125" style="173" customWidth="1"/>
    <col min="11021" max="11021" width="10.7109375" style="173" bestFit="1" customWidth="1"/>
    <col min="11022" max="11022" width="10.28515625" style="173"/>
    <col min="11023" max="11023" width="13" style="173" bestFit="1" customWidth="1"/>
    <col min="11024" max="11264" width="10.28515625" style="173"/>
    <col min="11265" max="11265" width="102.140625" style="173" customWidth="1"/>
    <col min="11266" max="11266" width="70" style="173" customWidth="1"/>
    <col min="11267" max="11267" width="20.7109375" style="173" customWidth="1"/>
    <col min="11268" max="11268" width="6.85546875" style="173" customWidth="1"/>
    <col min="11269" max="11269" width="36.28515625" style="173" customWidth="1"/>
    <col min="11270" max="11270" width="54.42578125" style="173" customWidth="1"/>
    <col min="11271" max="11271" width="21.7109375" style="173" customWidth="1"/>
    <col min="11272" max="11272" width="37.140625" style="173" customWidth="1"/>
    <col min="11273" max="11273" width="31.42578125" style="173" customWidth="1"/>
    <col min="11274" max="11274" width="26.85546875" style="173" customWidth="1"/>
    <col min="11275" max="11275" width="32.85546875" style="173" customWidth="1"/>
    <col min="11276" max="11276" width="22.5703125" style="173" customWidth="1"/>
    <col min="11277" max="11277" width="10.7109375" style="173" bestFit="1" customWidth="1"/>
    <col min="11278" max="11278" width="10.28515625" style="173"/>
    <col min="11279" max="11279" width="13" style="173" bestFit="1" customWidth="1"/>
    <col min="11280" max="11520" width="10.28515625" style="173"/>
    <col min="11521" max="11521" width="102.140625" style="173" customWidth="1"/>
    <col min="11522" max="11522" width="70" style="173" customWidth="1"/>
    <col min="11523" max="11523" width="20.7109375" style="173" customWidth="1"/>
    <col min="11524" max="11524" width="6.85546875" style="173" customWidth="1"/>
    <col min="11525" max="11525" width="36.28515625" style="173" customWidth="1"/>
    <col min="11526" max="11526" width="54.42578125" style="173" customWidth="1"/>
    <col min="11527" max="11527" width="21.7109375" style="173" customWidth="1"/>
    <col min="11528" max="11528" width="37.140625" style="173" customWidth="1"/>
    <col min="11529" max="11529" width="31.42578125" style="173" customWidth="1"/>
    <col min="11530" max="11530" width="26.85546875" style="173" customWidth="1"/>
    <col min="11531" max="11531" width="32.85546875" style="173" customWidth="1"/>
    <col min="11532" max="11532" width="22.5703125" style="173" customWidth="1"/>
    <col min="11533" max="11533" width="10.7109375" style="173" bestFit="1" customWidth="1"/>
    <col min="11534" max="11534" width="10.28515625" style="173"/>
    <col min="11535" max="11535" width="13" style="173" bestFit="1" customWidth="1"/>
    <col min="11536" max="11776" width="10.28515625" style="173"/>
    <col min="11777" max="11777" width="102.140625" style="173" customWidth="1"/>
    <col min="11778" max="11778" width="70" style="173" customWidth="1"/>
    <col min="11779" max="11779" width="20.7109375" style="173" customWidth="1"/>
    <col min="11780" max="11780" width="6.85546875" style="173" customWidth="1"/>
    <col min="11781" max="11781" width="36.28515625" style="173" customWidth="1"/>
    <col min="11782" max="11782" width="54.42578125" style="173" customWidth="1"/>
    <col min="11783" max="11783" width="21.7109375" style="173" customWidth="1"/>
    <col min="11784" max="11784" width="37.140625" style="173" customWidth="1"/>
    <col min="11785" max="11785" width="31.42578125" style="173" customWidth="1"/>
    <col min="11786" max="11786" width="26.85546875" style="173" customWidth="1"/>
    <col min="11787" max="11787" width="32.85546875" style="173" customWidth="1"/>
    <col min="11788" max="11788" width="22.5703125" style="173" customWidth="1"/>
    <col min="11789" max="11789" width="10.7109375" style="173" bestFit="1" customWidth="1"/>
    <col min="11790" max="11790" width="10.28515625" style="173"/>
    <col min="11791" max="11791" width="13" style="173" bestFit="1" customWidth="1"/>
    <col min="11792" max="12032" width="10.28515625" style="173"/>
    <col min="12033" max="12033" width="102.140625" style="173" customWidth="1"/>
    <col min="12034" max="12034" width="70" style="173" customWidth="1"/>
    <col min="12035" max="12035" width="20.7109375" style="173" customWidth="1"/>
    <col min="12036" max="12036" width="6.85546875" style="173" customWidth="1"/>
    <col min="12037" max="12037" width="36.28515625" style="173" customWidth="1"/>
    <col min="12038" max="12038" width="54.42578125" style="173" customWidth="1"/>
    <col min="12039" max="12039" width="21.7109375" style="173" customWidth="1"/>
    <col min="12040" max="12040" width="37.140625" style="173" customWidth="1"/>
    <col min="12041" max="12041" width="31.42578125" style="173" customWidth="1"/>
    <col min="12042" max="12042" width="26.85546875" style="173" customWidth="1"/>
    <col min="12043" max="12043" width="32.85546875" style="173" customWidth="1"/>
    <col min="12044" max="12044" width="22.5703125" style="173" customWidth="1"/>
    <col min="12045" max="12045" width="10.7109375" style="173" bestFit="1" customWidth="1"/>
    <col min="12046" max="12046" width="10.28515625" style="173"/>
    <col min="12047" max="12047" width="13" style="173" bestFit="1" customWidth="1"/>
    <col min="12048" max="12288" width="10.28515625" style="173"/>
    <col min="12289" max="12289" width="102.140625" style="173" customWidth="1"/>
    <col min="12290" max="12290" width="70" style="173" customWidth="1"/>
    <col min="12291" max="12291" width="20.7109375" style="173" customWidth="1"/>
    <col min="12292" max="12292" width="6.85546875" style="173" customWidth="1"/>
    <col min="12293" max="12293" width="36.28515625" style="173" customWidth="1"/>
    <col min="12294" max="12294" width="54.42578125" style="173" customWidth="1"/>
    <col min="12295" max="12295" width="21.7109375" style="173" customWidth="1"/>
    <col min="12296" max="12296" width="37.140625" style="173" customWidth="1"/>
    <col min="12297" max="12297" width="31.42578125" style="173" customWidth="1"/>
    <col min="12298" max="12298" width="26.85546875" style="173" customWidth="1"/>
    <col min="12299" max="12299" width="32.85546875" style="173" customWidth="1"/>
    <col min="12300" max="12300" width="22.5703125" style="173" customWidth="1"/>
    <col min="12301" max="12301" width="10.7109375" style="173" bestFit="1" customWidth="1"/>
    <col min="12302" max="12302" width="10.28515625" style="173"/>
    <col min="12303" max="12303" width="13" style="173" bestFit="1" customWidth="1"/>
    <col min="12304" max="12544" width="10.28515625" style="173"/>
    <col min="12545" max="12545" width="102.140625" style="173" customWidth="1"/>
    <col min="12546" max="12546" width="70" style="173" customWidth="1"/>
    <col min="12547" max="12547" width="20.7109375" style="173" customWidth="1"/>
    <col min="12548" max="12548" width="6.85546875" style="173" customWidth="1"/>
    <col min="12549" max="12549" width="36.28515625" style="173" customWidth="1"/>
    <col min="12550" max="12550" width="54.42578125" style="173" customWidth="1"/>
    <col min="12551" max="12551" width="21.7109375" style="173" customWidth="1"/>
    <col min="12552" max="12552" width="37.140625" style="173" customWidth="1"/>
    <col min="12553" max="12553" width="31.42578125" style="173" customWidth="1"/>
    <col min="12554" max="12554" width="26.85546875" style="173" customWidth="1"/>
    <col min="12555" max="12555" width="32.85546875" style="173" customWidth="1"/>
    <col min="12556" max="12556" width="22.5703125" style="173" customWidth="1"/>
    <col min="12557" max="12557" width="10.7109375" style="173" bestFit="1" customWidth="1"/>
    <col min="12558" max="12558" width="10.28515625" style="173"/>
    <col min="12559" max="12559" width="13" style="173" bestFit="1" customWidth="1"/>
    <col min="12560" max="12800" width="10.28515625" style="173"/>
    <col min="12801" max="12801" width="102.140625" style="173" customWidth="1"/>
    <col min="12802" max="12802" width="70" style="173" customWidth="1"/>
    <col min="12803" max="12803" width="20.7109375" style="173" customWidth="1"/>
    <col min="12804" max="12804" width="6.85546875" style="173" customWidth="1"/>
    <col min="12805" max="12805" width="36.28515625" style="173" customWidth="1"/>
    <col min="12806" max="12806" width="54.42578125" style="173" customWidth="1"/>
    <col min="12807" max="12807" width="21.7109375" style="173" customWidth="1"/>
    <col min="12808" max="12808" width="37.140625" style="173" customWidth="1"/>
    <col min="12809" max="12809" width="31.42578125" style="173" customWidth="1"/>
    <col min="12810" max="12810" width="26.85546875" style="173" customWidth="1"/>
    <col min="12811" max="12811" width="32.85546875" style="173" customWidth="1"/>
    <col min="12812" max="12812" width="22.5703125" style="173" customWidth="1"/>
    <col min="12813" max="12813" width="10.7109375" style="173" bestFit="1" customWidth="1"/>
    <col min="12814" max="12814" width="10.28515625" style="173"/>
    <col min="12815" max="12815" width="13" style="173" bestFit="1" customWidth="1"/>
    <col min="12816" max="13056" width="10.28515625" style="173"/>
    <col min="13057" max="13057" width="102.140625" style="173" customWidth="1"/>
    <col min="13058" max="13058" width="70" style="173" customWidth="1"/>
    <col min="13059" max="13059" width="20.7109375" style="173" customWidth="1"/>
    <col min="13060" max="13060" width="6.85546875" style="173" customWidth="1"/>
    <col min="13061" max="13061" width="36.28515625" style="173" customWidth="1"/>
    <col min="13062" max="13062" width="54.42578125" style="173" customWidth="1"/>
    <col min="13063" max="13063" width="21.7109375" style="173" customWidth="1"/>
    <col min="13064" max="13064" width="37.140625" style="173" customWidth="1"/>
    <col min="13065" max="13065" width="31.42578125" style="173" customWidth="1"/>
    <col min="13066" max="13066" width="26.85546875" style="173" customWidth="1"/>
    <col min="13067" max="13067" width="32.85546875" style="173" customWidth="1"/>
    <col min="13068" max="13068" width="22.5703125" style="173" customWidth="1"/>
    <col min="13069" max="13069" width="10.7109375" style="173" bestFit="1" customWidth="1"/>
    <col min="13070" max="13070" width="10.28515625" style="173"/>
    <col min="13071" max="13071" width="13" style="173" bestFit="1" customWidth="1"/>
    <col min="13072" max="13312" width="10.28515625" style="173"/>
    <col min="13313" max="13313" width="102.140625" style="173" customWidth="1"/>
    <col min="13314" max="13314" width="70" style="173" customWidth="1"/>
    <col min="13315" max="13315" width="20.7109375" style="173" customWidth="1"/>
    <col min="13316" max="13316" width="6.85546875" style="173" customWidth="1"/>
    <col min="13317" max="13317" width="36.28515625" style="173" customWidth="1"/>
    <col min="13318" max="13318" width="54.42578125" style="173" customWidth="1"/>
    <col min="13319" max="13319" width="21.7109375" style="173" customWidth="1"/>
    <col min="13320" max="13320" width="37.140625" style="173" customWidth="1"/>
    <col min="13321" max="13321" width="31.42578125" style="173" customWidth="1"/>
    <col min="13322" max="13322" width="26.85546875" style="173" customWidth="1"/>
    <col min="13323" max="13323" width="32.85546875" style="173" customWidth="1"/>
    <col min="13324" max="13324" width="22.5703125" style="173" customWidth="1"/>
    <col min="13325" max="13325" width="10.7109375" style="173" bestFit="1" customWidth="1"/>
    <col min="13326" max="13326" width="10.28515625" style="173"/>
    <col min="13327" max="13327" width="13" style="173" bestFit="1" customWidth="1"/>
    <col min="13328" max="13568" width="10.28515625" style="173"/>
    <col min="13569" max="13569" width="102.140625" style="173" customWidth="1"/>
    <col min="13570" max="13570" width="70" style="173" customWidth="1"/>
    <col min="13571" max="13571" width="20.7109375" style="173" customWidth="1"/>
    <col min="13572" max="13572" width="6.85546875" style="173" customWidth="1"/>
    <col min="13573" max="13573" width="36.28515625" style="173" customWidth="1"/>
    <col min="13574" max="13574" width="54.42578125" style="173" customWidth="1"/>
    <col min="13575" max="13575" width="21.7109375" style="173" customWidth="1"/>
    <col min="13576" max="13576" width="37.140625" style="173" customWidth="1"/>
    <col min="13577" max="13577" width="31.42578125" style="173" customWidth="1"/>
    <col min="13578" max="13578" width="26.85546875" style="173" customWidth="1"/>
    <col min="13579" max="13579" width="32.85546875" style="173" customWidth="1"/>
    <col min="13580" max="13580" width="22.5703125" style="173" customWidth="1"/>
    <col min="13581" max="13581" width="10.7109375" style="173" bestFit="1" customWidth="1"/>
    <col min="13582" max="13582" width="10.28515625" style="173"/>
    <col min="13583" max="13583" width="13" style="173" bestFit="1" customWidth="1"/>
    <col min="13584" max="13824" width="10.28515625" style="173"/>
    <col min="13825" max="13825" width="102.140625" style="173" customWidth="1"/>
    <col min="13826" max="13826" width="70" style="173" customWidth="1"/>
    <col min="13827" max="13827" width="20.7109375" style="173" customWidth="1"/>
    <col min="13828" max="13828" width="6.85546875" style="173" customWidth="1"/>
    <col min="13829" max="13829" width="36.28515625" style="173" customWidth="1"/>
    <col min="13830" max="13830" width="54.42578125" style="173" customWidth="1"/>
    <col min="13831" max="13831" width="21.7109375" style="173" customWidth="1"/>
    <col min="13832" max="13832" width="37.140625" style="173" customWidth="1"/>
    <col min="13833" max="13833" width="31.42578125" style="173" customWidth="1"/>
    <col min="13834" max="13834" width="26.85546875" style="173" customWidth="1"/>
    <col min="13835" max="13835" width="32.85546875" style="173" customWidth="1"/>
    <col min="13836" max="13836" width="22.5703125" style="173" customWidth="1"/>
    <col min="13837" max="13837" width="10.7109375" style="173" bestFit="1" customWidth="1"/>
    <col min="13838" max="13838" width="10.28515625" style="173"/>
    <col min="13839" max="13839" width="13" style="173" bestFit="1" customWidth="1"/>
    <col min="13840" max="14080" width="10.28515625" style="173"/>
    <col min="14081" max="14081" width="102.140625" style="173" customWidth="1"/>
    <col min="14082" max="14082" width="70" style="173" customWidth="1"/>
    <col min="14083" max="14083" width="20.7109375" style="173" customWidth="1"/>
    <col min="14084" max="14084" width="6.85546875" style="173" customWidth="1"/>
    <col min="14085" max="14085" width="36.28515625" style="173" customWidth="1"/>
    <col min="14086" max="14086" width="54.42578125" style="173" customWidth="1"/>
    <col min="14087" max="14087" width="21.7109375" style="173" customWidth="1"/>
    <col min="14088" max="14088" width="37.140625" style="173" customWidth="1"/>
    <col min="14089" max="14089" width="31.42578125" style="173" customWidth="1"/>
    <col min="14090" max="14090" width="26.85546875" style="173" customWidth="1"/>
    <col min="14091" max="14091" width="32.85546875" style="173" customWidth="1"/>
    <col min="14092" max="14092" width="22.5703125" style="173" customWidth="1"/>
    <col min="14093" max="14093" width="10.7109375" style="173" bestFit="1" customWidth="1"/>
    <col min="14094" max="14094" width="10.28515625" style="173"/>
    <col min="14095" max="14095" width="13" style="173" bestFit="1" customWidth="1"/>
    <col min="14096" max="14336" width="10.28515625" style="173"/>
    <col min="14337" max="14337" width="102.140625" style="173" customWidth="1"/>
    <col min="14338" max="14338" width="70" style="173" customWidth="1"/>
    <col min="14339" max="14339" width="20.7109375" style="173" customWidth="1"/>
    <col min="14340" max="14340" width="6.85546875" style="173" customWidth="1"/>
    <col min="14341" max="14341" width="36.28515625" style="173" customWidth="1"/>
    <col min="14342" max="14342" width="54.42578125" style="173" customWidth="1"/>
    <col min="14343" max="14343" width="21.7109375" style="173" customWidth="1"/>
    <col min="14344" max="14344" width="37.140625" style="173" customWidth="1"/>
    <col min="14345" max="14345" width="31.42578125" style="173" customWidth="1"/>
    <col min="14346" max="14346" width="26.85546875" style="173" customWidth="1"/>
    <col min="14347" max="14347" width="32.85546875" style="173" customWidth="1"/>
    <col min="14348" max="14348" width="22.5703125" style="173" customWidth="1"/>
    <col min="14349" max="14349" width="10.7109375" style="173" bestFit="1" customWidth="1"/>
    <col min="14350" max="14350" width="10.28515625" style="173"/>
    <col min="14351" max="14351" width="13" style="173" bestFit="1" customWidth="1"/>
    <col min="14352" max="14592" width="10.28515625" style="173"/>
    <col min="14593" max="14593" width="102.140625" style="173" customWidth="1"/>
    <col min="14594" max="14594" width="70" style="173" customWidth="1"/>
    <col min="14595" max="14595" width="20.7109375" style="173" customWidth="1"/>
    <col min="14596" max="14596" width="6.85546875" style="173" customWidth="1"/>
    <col min="14597" max="14597" width="36.28515625" style="173" customWidth="1"/>
    <col min="14598" max="14598" width="54.42578125" style="173" customWidth="1"/>
    <col min="14599" max="14599" width="21.7109375" style="173" customWidth="1"/>
    <col min="14600" max="14600" width="37.140625" style="173" customWidth="1"/>
    <col min="14601" max="14601" width="31.42578125" style="173" customWidth="1"/>
    <col min="14602" max="14602" width="26.85546875" style="173" customWidth="1"/>
    <col min="14603" max="14603" width="32.85546875" style="173" customWidth="1"/>
    <col min="14604" max="14604" width="22.5703125" style="173" customWidth="1"/>
    <col min="14605" max="14605" width="10.7109375" style="173" bestFit="1" customWidth="1"/>
    <col min="14606" max="14606" width="10.28515625" style="173"/>
    <col min="14607" max="14607" width="13" style="173" bestFit="1" customWidth="1"/>
    <col min="14608" max="14848" width="10.28515625" style="173"/>
    <col min="14849" max="14849" width="102.140625" style="173" customWidth="1"/>
    <col min="14850" max="14850" width="70" style="173" customWidth="1"/>
    <col min="14851" max="14851" width="20.7109375" style="173" customWidth="1"/>
    <col min="14852" max="14852" width="6.85546875" style="173" customWidth="1"/>
    <col min="14853" max="14853" width="36.28515625" style="173" customWidth="1"/>
    <col min="14854" max="14854" width="54.42578125" style="173" customWidth="1"/>
    <col min="14855" max="14855" width="21.7109375" style="173" customWidth="1"/>
    <col min="14856" max="14856" width="37.140625" style="173" customWidth="1"/>
    <col min="14857" max="14857" width="31.42578125" style="173" customWidth="1"/>
    <col min="14858" max="14858" width="26.85546875" style="173" customWidth="1"/>
    <col min="14859" max="14859" width="32.85546875" style="173" customWidth="1"/>
    <col min="14860" max="14860" width="22.5703125" style="173" customWidth="1"/>
    <col min="14861" max="14861" width="10.7109375" style="173" bestFit="1" customWidth="1"/>
    <col min="14862" max="14862" width="10.28515625" style="173"/>
    <col min="14863" max="14863" width="13" style="173" bestFit="1" customWidth="1"/>
    <col min="14864" max="15104" width="10.28515625" style="173"/>
    <col min="15105" max="15105" width="102.140625" style="173" customWidth="1"/>
    <col min="15106" max="15106" width="70" style="173" customWidth="1"/>
    <col min="15107" max="15107" width="20.7109375" style="173" customWidth="1"/>
    <col min="15108" max="15108" width="6.85546875" style="173" customWidth="1"/>
    <col min="15109" max="15109" width="36.28515625" style="173" customWidth="1"/>
    <col min="15110" max="15110" width="54.42578125" style="173" customWidth="1"/>
    <col min="15111" max="15111" width="21.7109375" style="173" customWidth="1"/>
    <col min="15112" max="15112" width="37.140625" style="173" customWidth="1"/>
    <col min="15113" max="15113" width="31.42578125" style="173" customWidth="1"/>
    <col min="15114" max="15114" width="26.85546875" style="173" customWidth="1"/>
    <col min="15115" max="15115" width="32.85546875" style="173" customWidth="1"/>
    <col min="15116" max="15116" width="22.5703125" style="173" customWidth="1"/>
    <col min="15117" max="15117" width="10.7109375" style="173" bestFit="1" customWidth="1"/>
    <col min="15118" max="15118" width="10.28515625" style="173"/>
    <col min="15119" max="15119" width="13" style="173" bestFit="1" customWidth="1"/>
    <col min="15120" max="15360" width="10.28515625" style="173"/>
    <col min="15361" max="15361" width="102.140625" style="173" customWidth="1"/>
    <col min="15362" max="15362" width="70" style="173" customWidth="1"/>
    <col min="15363" max="15363" width="20.7109375" style="173" customWidth="1"/>
    <col min="15364" max="15364" width="6.85546875" style="173" customWidth="1"/>
    <col min="15365" max="15365" width="36.28515625" style="173" customWidth="1"/>
    <col min="15366" max="15366" width="54.42578125" style="173" customWidth="1"/>
    <col min="15367" max="15367" width="21.7109375" style="173" customWidth="1"/>
    <col min="15368" max="15368" width="37.140625" style="173" customWidth="1"/>
    <col min="15369" max="15369" width="31.42578125" style="173" customWidth="1"/>
    <col min="15370" max="15370" width="26.85546875" style="173" customWidth="1"/>
    <col min="15371" max="15371" width="32.85546875" style="173" customWidth="1"/>
    <col min="15372" max="15372" width="22.5703125" style="173" customWidth="1"/>
    <col min="15373" max="15373" width="10.7109375" style="173" bestFit="1" customWidth="1"/>
    <col min="15374" max="15374" width="10.28515625" style="173"/>
    <col min="15375" max="15375" width="13" style="173" bestFit="1" customWidth="1"/>
    <col min="15376" max="15616" width="10.28515625" style="173"/>
    <col min="15617" max="15617" width="102.140625" style="173" customWidth="1"/>
    <col min="15618" max="15618" width="70" style="173" customWidth="1"/>
    <col min="15619" max="15619" width="20.7109375" style="173" customWidth="1"/>
    <col min="15620" max="15620" width="6.85546875" style="173" customWidth="1"/>
    <col min="15621" max="15621" width="36.28515625" style="173" customWidth="1"/>
    <col min="15622" max="15622" width="54.42578125" style="173" customWidth="1"/>
    <col min="15623" max="15623" width="21.7109375" style="173" customWidth="1"/>
    <col min="15624" max="15624" width="37.140625" style="173" customWidth="1"/>
    <col min="15625" max="15625" width="31.42578125" style="173" customWidth="1"/>
    <col min="15626" max="15626" width="26.85546875" style="173" customWidth="1"/>
    <col min="15627" max="15627" width="32.85546875" style="173" customWidth="1"/>
    <col min="15628" max="15628" width="22.5703125" style="173" customWidth="1"/>
    <col min="15629" max="15629" width="10.7109375" style="173" bestFit="1" customWidth="1"/>
    <col min="15630" max="15630" width="10.28515625" style="173"/>
    <col min="15631" max="15631" width="13" style="173" bestFit="1" customWidth="1"/>
    <col min="15632" max="15872" width="10.28515625" style="173"/>
    <col min="15873" max="15873" width="102.140625" style="173" customWidth="1"/>
    <col min="15874" max="15874" width="70" style="173" customWidth="1"/>
    <col min="15875" max="15875" width="20.7109375" style="173" customWidth="1"/>
    <col min="15876" max="15876" width="6.85546875" style="173" customWidth="1"/>
    <col min="15877" max="15877" width="36.28515625" style="173" customWidth="1"/>
    <col min="15878" max="15878" width="54.42578125" style="173" customWidth="1"/>
    <col min="15879" max="15879" width="21.7109375" style="173" customWidth="1"/>
    <col min="15880" max="15880" width="37.140625" style="173" customWidth="1"/>
    <col min="15881" max="15881" width="31.42578125" style="173" customWidth="1"/>
    <col min="15882" max="15882" width="26.85546875" style="173" customWidth="1"/>
    <col min="15883" max="15883" width="32.85546875" style="173" customWidth="1"/>
    <col min="15884" max="15884" width="22.5703125" style="173" customWidth="1"/>
    <col min="15885" max="15885" width="10.7109375" style="173" bestFit="1" customWidth="1"/>
    <col min="15886" max="15886" width="10.28515625" style="173"/>
    <col min="15887" max="15887" width="13" style="173" bestFit="1" customWidth="1"/>
    <col min="15888" max="16128" width="10.28515625" style="173"/>
    <col min="16129" max="16129" width="102.140625" style="173" customWidth="1"/>
    <col min="16130" max="16130" width="70" style="173" customWidth="1"/>
    <col min="16131" max="16131" width="20.7109375" style="173" customWidth="1"/>
    <col min="16132" max="16132" width="6.85546875" style="173" customWidth="1"/>
    <col min="16133" max="16133" width="36.28515625" style="173" customWidth="1"/>
    <col min="16134" max="16134" width="54.42578125" style="173" customWidth="1"/>
    <col min="16135" max="16135" width="21.7109375" style="173" customWidth="1"/>
    <col min="16136" max="16136" width="37.140625" style="173" customWidth="1"/>
    <col min="16137" max="16137" width="31.42578125" style="173" customWidth="1"/>
    <col min="16138" max="16138" width="26.85546875" style="173" customWidth="1"/>
    <col min="16139" max="16139" width="32.85546875" style="173" customWidth="1"/>
    <col min="16140" max="16140" width="22.5703125" style="173" customWidth="1"/>
    <col min="16141" max="16141" width="10.7109375" style="173" bestFit="1" customWidth="1"/>
    <col min="16142" max="16142" width="10.28515625" style="173"/>
    <col min="16143" max="16143" width="13" style="173" bestFit="1" customWidth="1"/>
    <col min="16144" max="16384" width="10.28515625" style="173"/>
  </cols>
  <sheetData>
    <row r="1" spans="1:12" ht="15" customHeight="1">
      <c r="A1" s="168"/>
      <c r="B1" s="169"/>
      <c r="C1" s="169"/>
      <c r="D1" s="169"/>
      <c r="E1" s="170"/>
      <c r="F1" s="170"/>
      <c r="G1" s="171"/>
      <c r="H1" s="1055"/>
      <c r="I1" s="1056"/>
      <c r="J1" s="1056"/>
      <c r="K1" s="1056"/>
    </row>
    <row r="2" spans="1:12" s="175" customFormat="1" ht="88.5" customHeight="1">
      <c r="A2" s="174"/>
      <c r="E2" s="176"/>
      <c r="F2" s="176"/>
      <c r="G2" s="176"/>
      <c r="H2" s="1056"/>
      <c r="I2" s="1056"/>
      <c r="J2" s="1056"/>
      <c r="K2" s="1056"/>
      <c r="L2" s="177"/>
    </row>
    <row r="3" spans="1:12" s="175" customFormat="1" ht="115.5" customHeight="1">
      <c r="A3" s="178" t="s">
        <v>144</v>
      </c>
      <c r="B3" s="179"/>
      <c r="C3" s="179"/>
      <c r="D3" s="179"/>
      <c r="E3" s="179"/>
      <c r="F3" s="176"/>
      <c r="G3" s="180"/>
      <c r="H3" s="181"/>
      <c r="I3" s="181"/>
      <c r="J3" s="181"/>
      <c r="K3" s="182"/>
      <c r="L3" s="177"/>
    </row>
    <row r="4" spans="1:12" s="175" customFormat="1" ht="36" customHeight="1">
      <c r="A4" s="183"/>
      <c r="B4" s="179"/>
      <c r="C4" s="179"/>
      <c r="D4" s="179"/>
      <c r="E4" s="179"/>
      <c r="F4" s="184"/>
      <c r="G4" s="185"/>
      <c r="H4" s="185"/>
      <c r="I4" s="185"/>
      <c r="J4" s="184"/>
      <c r="K4" s="186"/>
      <c r="L4" s="177"/>
    </row>
    <row r="5" spans="1:12" s="175" customFormat="1" ht="60" customHeight="1">
      <c r="A5" s="187" t="s">
        <v>1406</v>
      </c>
      <c r="B5" s="188"/>
      <c r="C5" s="188"/>
      <c r="D5" s="188"/>
      <c r="E5" s="189"/>
      <c r="F5" s="185"/>
      <c r="G5" s="185"/>
      <c r="H5" s="185"/>
      <c r="I5" s="185"/>
      <c r="J5" s="1057"/>
      <c r="K5" s="1057"/>
      <c r="L5" s="177"/>
    </row>
    <row r="6" spans="1:12" ht="187.5" customHeight="1">
      <c r="A6" s="190" t="s">
        <v>145</v>
      </c>
      <c r="B6" s="191" t="s">
        <v>2</v>
      </c>
      <c r="C6" s="191" t="s">
        <v>146</v>
      </c>
      <c r="D6" s="191"/>
      <c r="E6" s="191" t="s">
        <v>147</v>
      </c>
      <c r="F6" s="191" t="s">
        <v>148</v>
      </c>
      <c r="G6" s="191" t="s">
        <v>149</v>
      </c>
      <c r="H6" s="192" t="s">
        <v>150</v>
      </c>
      <c r="I6" s="192" t="s">
        <v>151</v>
      </c>
      <c r="J6" s="192" t="s">
        <v>152</v>
      </c>
      <c r="K6" s="192" t="s">
        <v>153</v>
      </c>
    </row>
    <row r="7" spans="1:12" ht="19.5" hidden="1" customHeight="1">
      <c r="A7" s="193" t="s">
        <v>154</v>
      </c>
      <c r="B7" s="194" t="s">
        <v>155</v>
      </c>
      <c r="C7" s="194"/>
      <c r="D7" s="194"/>
      <c r="E7" s="195" t="s">
        <v>156</v>
      </c>
      <c r="F7" s="196" t="s">
        <v>157</v>
      </c>
      <c r="G7" s="197">
        <v>65000</v>
      </c>
      <c r="H7" s="197" t="s">
        <v>158</v>
      </c>
      <c r="I7" s="198" t="e">
        <v>#N/A</v>
      </c>
      <c r="J7" s="197">
        <v>300000</v>
      </c>
      <c r="K7" s="199" t="e">
        <v>#N/A</v>
      </c>
    </row>
    <row r="8" spans="1:12" s="205" customFormat="1" ht="39.75" customHeight="1">
      <c r="A8" s="1050" t="s">
        <v>159</v>
      </c>
      <c r="B8" s="201"/>
      <c r="C8" s="201"/>
      <c r="D8" s="201"/>
      <c r="E8" s="201"/>
      <c r="F8" s="201"/>
      <c r="G8" s="202"/>
      <c r="H8" s="202"/>
      <c r="I8" s="203"/>
      <c r="J8" s="204"/>
      <c r="K8" s="203"/>
    </row>
    <row r="9" spans="1:12" s="207" customFormat="1" ht="39" customHeight="1">
      <c r="A9" s="886" t="s">
        <v>160</v>
      </c>
      <c r="B9" s="887" t="s">
        <v>161</v>
      </c>
      <c r="C9" s="887"/>
      <c r="D9" s="887"/>
      <c r="E9" s="887" t="s">
        <v>156</v>
      </c>
      <c r="F9" s="887" t="s">
        <v>1338</v>
      </c>
      <c r="G9" s="888">
        <v>0</v>
      </c>
      <c r="H9" s="889">
        <v>0</v>
      </c>
      <c r="I9" s="890">
        <v>8950000</v>
      </c>
      <c r="J9" s="888"/>
      <c r="K9" s="891"/>
      <c r="L9" s="206"/>
    </row>
    <row r="10" spans="1:12" s="207" customFormat="1" ht="39" customHeight="1">
      <c r="A10" s="1062" t="s">
        <v>1325</v>
      </c>
      <c r="B10" s="1063"/>
      <c r="C10" s="1063"/>
      <c r="D10" s="1063"/>
      <c r="E10" s="1063"/>
      <c r="F10" s="1063"/>
      <c r="G10" s="1063"/>
      <c r="H10" s="1063"/>
      <c r="I10" s="1063"/>
      <c r="J10" s="1063"/>
      <c r="K10" s="1063"/>
      <c r="L10" s="206"/>
    </row>
    <row r="11" spans="1:12" s="207" customFormat="1" ht="39" customHeight="1">
      <c r="A11" s="646" t="s">
        <v>207</v>
      </c>
      <c r="B11" s="647" t="s">
        <v>907</v>
      </c>
      <c r="C11" s="647">
        <v>1199</v>
      </c>
      <c r="D11" s="647"/>
      <c r="E11" s="647" t="s">
        <v>156</v>
      </c>
      <c r="F11" s="647" t="s">
        <v>1318</v>
      </c>
      <c r="G11" s="224">
        <v>65000</v>
      </c>
      <c r="H11" s="648" t="s">
        <v>923</v>
      </c>
      <c r="I11" s="649">
        <v>3190000</v>
      </c>
      <c r="J11" s="224">
        <v>200000</v>
      </c>
      <c r="K11" s="215">
        <f t="shared" ref="K11:K18" si="0">I11-J11</f>
        <v>2990000</v>
      </c>
      <c r="L11" s="206"/>
    </row>
    <row r="12" spans="1:12" s="207" customFormat="1" ht="39" customHeight="1">
      <c r="A12" s="646" t="s">
        <v>111</v>
      </c>
      <c r="B12" s="647" t="s">
        <v>907</v>
      </c>
      <c r="C12" s="647">
        <v>1199</v>
      </c>
      <c r="D12" s="647"/>
      <c r="E12" s="647" t="s">
        <v>156</v>
      </c>
      <c r="F12" s="647" t="s">
        <v>1316</v>
      </c>
      <c r="G12" s="224">
        <v>65000</v>
      </c>
      <c r="H12" s="648" t="s">
        <v>924</v>
      </c>
      <c r="I12" s="649">
        <v>3590000</v>
      </c>
      <c r="J12" s="224">
        <v>300000</v>
      </c>
      <c r="K12" s="217">
        <f t="shared" si="0"/>
        <v>3290000</v>
      </c>
      <c r="L12" s="206"/>
    </row>
    <row r="13" spans="1:12" s="207" customFormat="1" ht="39" customHeight="1">
      <c r="A13" s="646" t="s">
        <v>111</v>
      </c>
      <c r="B13" s="647" t="s">
        <v>701</v>
      </c>
      <c r="C13" s="647">
        <v>1199</v>
      </c>
      <c r="D13" s="647"/>
      <c r="E13" s="647" t="s">
        <v>156</v>
      </c>
      <c r="F13" s="647" t="s">
        <v>1317</v>
      </c>
      <c r="G13" s="224">
        <v>65000</v>
      </c>
      <c r="H13" s="648" t="s">
        <v>924</v>
      </c>
      <c r="I13" s="649">
        <v>3740000</v>
      </c>
      <c r="J13" s="224">
        <v>300000</v>
      </c>
      <c r="K13" s="217">
        <f t="shared" si="0"/>
        <v>3440000</v>
      </c>
      <c r="L13" s="206"/>
    </row>
    <row r="14" spans="1:12" s="207" customFormat="1" ht="39" customHeight="1">
      <c r="A14" s="646" t="s">
        <v>112</v>
      </c>
      <c r="B14" s="647" t="s">
        <v>178</v>
      </c>
      <c r="C14" s="647">
        <v>1199</v>
      </c>
      <c r="D14" s="647"/>
      <c r="E14" s="647" t="s">
        <v>156</v>
      </c>
      <c r="F14" s="647" t="s">
        <v>1319</v>
      </c>
      <c r="G14" s="224">
        <v>65000</v>
      </c>
      <c r="H14" s="648" t="s">
        <v>924</v>
      </c>
      <c r="I14" s="649">
        <f>4240000+25000</f>
        <v>4265000</v>
      </c>
      <c r="J14" s="224">
        <v>300000</v>
      </c>
      <c r="K14" s="217">
        <f t="shared" si="0"/>
        <v>3965000</v>
      </c>
      <c r="L14" s="206"/>
    </row>
    <row r="15" spans="1:12" s="207" customFormat="1" ht="39" customHeight="1">
      <c r="A15" s="646" t="s">
        <v>112</v>
      </c>
      <c r="B15" s="647" t="s">
        <v>930</v>
      </c>
      <c r="C15" s="647">
        <v>1199</v>
      </c>
      <c r="D15" s="647"/>
      <c r="E15" s="647" t="s">
        <v>156</v>
      </c>
      <c r="F15" s="647" t="s">
        <v>1320</v>
      </c>
      <c r="G15" s="224">
        <v>65000</v>
      </c>
      <c r="H15" s="648" t="s">
        <v>925</v>
      </c>
      <c r="I15" s="649">
        <f>5110000+25000</f>
        <v>5135000</v>
      </c>
      <c r="J15" s="224">
        <v>300000</v>
      </c>
      <c r="K15" s="217">
        <f t="shared" si="0"/>
        <v>4835000</v>
      </c>
      <c r="L15" s="206"/>
    </row>
    <row r="16" spans="1:12" s="207" customFormat="1" ht="39" customHeight="1">
      <c r="A16" s="646" t="s">
        <v>111</v>
      </c>
      <c r="B16" s="647" t="s">
        <v>914</v>
      </c>
      <c r="C16" s="647">
        <v>1560</v>
      </c>
      <c r="D16" s="647"/>
      <c r="E16" s="647" t="s">
        <v>156</v>
      </c>
      <c r="F16" s="647" t="s">
        <v>1321</v>
      </c>
      <c r="G16" s="224">
        <v>85000</v>
      </c>
      <c r="H16" s="648" t="s">
        <v>926</v>
      </c>
      <c r="I16" s="649">
        <v>4350000</v>
      </c>
      <c r="J16" s="224">
        <v>300000</v>
      </c>
      <c r="K16" s="217">
        <f t="shared" si="0"/>
        <v>4050000</v>
      </c>
      <c r="L16" s="206"/>
    </row>
    <row r="17" spans="1:12" s="207" customFormat="1" ht="39" customHeight="1">
      <c r="A17" s="646" t="s">
        <v>112</v>
      </c>
      <c r="B17" s="647" t="s">
        <v>914</v>
      </c>
      <c r="C17" s="647">
        <v>1560</v>
      </c>
      <c r="D17" s="647"/>
      <c r="E17" s="647" t="s">
        <v>156</v>
      </c>
      <c r="F17" s="647" t="s">
        <v>1322</v>
      </c>
      <c r="G17" s="224">
        <v>85000</v>
      </c>
      <c r="H17" s="648" t="s">
        <v>926</v>
      </c>
      <c r="I17" s="649">
        <f>4850000+25000</f>
        <v>4875000</v>
      </c>
      <c r="J17" s="224">
        <v>300000</v>
      </c>
      <c r="K17" s="217">
        <f t="shared" si="0"/>
        <v>4575000</v>
      </c>
      <c r="L17" s="206"/>
    </row>
    <row r="18" spans="1:12" s="207" customFormat="1" ht="39" customHeight="1">
      <c r="A18" s="646" t="s">
        <v>112</v>
      </c>
      <c r="B18" s="647" t="s">
        <v>410</v>
      </c>
      <c r="C18" s="647">
        <v>1560</v>
      </c>
      <c r="D18" s="647"/>
      <c r="E18" s="647" t="s">
        <v>156</v>
      </c>
      <c r="F18" s="647" t="s">
        <v>1323</v>
      </c>
      <c r="G18" s="224">
        <v>85000</v>
      </c>
      <c r="H18" s="648" t="s">
        <v>927</v>
      </c>
      <c r="I18" s="649">
        <f>5250000+25000</f>
        <v>5275000</v>
      </c>
      <c r="J18" s="224">
        <v>300000</v>
      </c>
      <c r="K18" s="217">
        <f t="shared" si="0"/>
        <v>4975000</v>
      </c>
      <c r="L18" s="206"/>
    </row>
    <row r="19" spans="1:12" s="207" customFormat="1" ht="39" hidden="1" customHeight="1">
      <c r="A19" s="1062" t="s">
        <v>1324</v>
      </c>
      <c r="B19" s="1063"/>
      <c r="C19" s="1063"/>
      <c r="D19" s="1063"/>
      <c r="E19" s="1063"/>
      <c r="F19" s="1063"/>
      <c r="G19" s="1063"/>
      <c r="H19" s="1063"/>
      <c r="I19" s="1063"/>
      <c r="J19" s="1063"/>
      <c r="K19" s="1063"/>
      <c r="L19" s="206"/>
    </row>
    <row r="20" spans="1:12" s="207" customFormat="1" ht="39" hidden="1" customHeight="1">
      <c r="A20" s="646" t="s">
        <v>207</v>
      </c>
      <c r="B20" s="647" t="s">
        <v>907</v>
      </c>
      <c r="C20" s="647">
        <v>1199</v>
      </c>
      <c r="D20" s="647"/>
      <c r="E20" s="647" t="s">
        <v>156</v>
      </c>
      <c r="F20" s="647" t="s">
        <v>908</v>
      </c>
      <c r="G20" s="224">
        <v>65000</v>
      </c>
      <c r="H20" s="648" t="s">
        <v>923</v>
      </c>
      <c r="I20" s="649">
        <v>3190000</v>
      </c>
      <c r="J20" s="224">
        <v>200000</v>
      </c>
      <c r="K20" s="215">
        <f t="shared" ref="K20:K27" si="1">I20-J20</f>
        <v>2990000</v>
      </c>
      <c r="L20" s="206"/>
    </row>
    <row r="21" spans="1:12" s="207" customFormat="1" ht="39" hidden="1" customHeight="1">
      <c r="A21" s="646" t="s">
        <v>111</v>
      </c>
      <c r="B21" s="647" t="s">
        <v>907</v>
      </c>
      <c r="C21" s="647">
        <v>1199</v>
      </c>
      <c r="D21" s="647"/>
      <c r="E21" s="647" t="s">
        <v>156</v>
      </c>
      <c r="F21" s="647" t="s">
        <v>909</v>
      </c>
      <c r="G21" s="224">
        <v>65000</v>
      </c>
      <c r="H21" s="648" t="s">
        <v>924</v>
      </c>
      <c r="I21" s="649">
        <v>3590000</v>
      </c>
      <c r="J21" s="224">
        <v>300000</v>
      </c>
      <c r="K21" s="217">
        <f t="shared" si="1"/>
        <v>3290000</v>
      </c>
      <c r="L21" s="206"/>
    </row>
    <row r="22" spans="1:12" s="207" customFormat="1" ht="39" hidden="1" customHeight="1">
      <c r="A22" s="646" t="s">
        <v>111</v>
      </c>
      <c r="B22" s="647" t="s">
        <v>701</v>
      </c>
      <c r="C22" s="647">
        <v>1199</v>
      </c>
      <c r="D22" s="647"/>
      <c r="E22" s="647" t="s">
        <v>156</v>
      </c>
      <c r="F22" s="647" t="s">
        <v>910</v>
      </c>
      <c r="G22" s="224">
        <v>65000</v>
      </c>
      <c r="H22" s="648" t="s">
        <v>924</v>
      </c>
      <c r="I22" s="649">
        <v>3740000</v>
      </c>
      <c r="J22" s="224">
        <v>300000</v>
      </c>
      <c r="K22" s="217">
        <f t="shared" si="1"/>
        <v>3440000</v>
      </c>
      <c r="L22" s="206"/>
    </row>
    <row r="23" spans="1:12" s="207" customFormat="1" ht="39" hidden="1" customHeight="1">
      <c r="A23" s="646" t="s">
        <v>112</v>
      </c>
      <c r="B23" s="647" t="s">
        <v>178</v>
      </c>
      <c r="C23" s="647">
        <v>1199</v>
      </c>
      <c r="D23" s="647"/>
      <c r="E23" s="647" t="s">
        <v>156</v>
      </c>
      <c r="F23" s="647" t="s">
        <v>911</v>
      </c>
      <c r="G23" s="224">
        <v>65000</v>
      </c>
      <c r="H23" s="648" t="s">
        <v>924</v>
      </c>
      <c r="I23" s="649">
        <f>4240000+25000</f>
        <v>4265000</v>
      </c>
      <c r="J23" s="224">
        <v>300000</v>
      </c>
      <c r="K23" s="217">
        <f t="shared" si="1"/>
        <v>3965000</v>
      </c>
      <c r="L23" s="206"/>
    </row>
    <row r="24" spans="1:12" s="207" customFormat="1" ht="39" hidden="1" customHeight="1">
      <c r="A24" s="646" t="s">
        <v>112</v>
      </c>
      <c r="B24" s="647" t="s">
        <v>930</v>
      </c>
      <c r="C24" s="647">
        <v>1199</v>
      </c>
      <c r="D24" s="647"/>
      <c r="E24" s="647" t="s">
        <v>156</v>
      </c>
      <c r="F24" s="647" t="s">
        <v>913</v>
      </c>
      <c r="G24" s="224">
        <v>65000</v>
      </c>
      <c r="H24" s="648" t="s">
        <v>925</v>
      </c>
      <c r="I24" s="649">
        <f>5110000+25000</f>
        <v>5135000</v>
      </c>
      <c r="J24" s="224">
        <v>300000</v>
      </c>
      <c r="K24" s="217">
        <f t="shared" si="1"/>
        <v>4835000</v>
      </c>
      <c r="L24" s="206"/>
    </row>
    <row r="25" spans="1:12" s="207" customFormat="1" ht="39" hidden="1" customHeight="1">
      <c r="A25" s="646" t="s">
        <v>111</v>
      </c>
      <c r="B25" s="647" t="s">
        <v>914</v>
      </c>
      <c r="C25" s="647">
        <v>1560</v>
      </c>
      <c r="D25" s="647"/>
      <c r="E25" s="647" t="s">
        <v>156</v>
      </c>
      <c r="F25" s="647" t="s">
        <v>915</v>
      </c>
      <c r="G25" s="224">
        <v>85000</v>
      </c>
      <c r="H25" s="648" t="s">
        <v>926</v>
      </c>
      <c r="I25" s="649">
        <v>4350000</v>
      </c>
      <c r="J25" s="224">
        <v>300000</v>
      </c>
      <c r="K25" s="217">
        <f t="shared" si="1"/>
        <v>4050000</v>
      </c>
      <c r="L25" s="206"/>
    </row>
    <row r="26" spans="1:12" s="207" customFormat="1" ht="39" hidden="1" customHeight="1">
      <c r="A26" s="646" t="s">
        <v>112</v>
      </c>
      <c r="B26" s="647" t="s">
        <v>914</v>
      </c>
      <c r="C26" s="647">
        <v>1560</v>
      </c>
      <c r="D26" s="647"/>
      <c r="E26" s="647" t="s">
        <v>156</v>
      </c>
      <c r="F26" s="647" t="s">
        <v>916</v>
      </c>
      <c r="G26" s="224">
        <v>85000</v>
      </c>
      <c r="H26" s="648" t="s">
        <v>926</v>
      </c>
      <c r="I26" s="649">
        <f>4850000+25000</f>
        <v>4875000</v>
      </c>
      <c r="J26" s="224">
        <v>300000</v>
      </c>
      <c r="K26" s="217">
        <f t="shared" si="1"/>
        <v>4575000</v>
      </c>
      <c r="L26" s="206"/>
    </row>
    <row r="27" spans="1:12" s="207" customFormat="1" ht="39" hidden="1" customHeight="1">
      <c r="A27" s="646" t="s">
        <v>112</v>
      </c>
      <c r="B27" s="647" t="s">
        <v>410</v>
      </c>
      <c r="C27" s="647">
        <v>1560</v>
      </c>
      <c r="D27" s="647"/>
      <c r="E27" s="647" t="s">
        <v>156</v>
      </c>
      <c r="F27" s="647" t="s">
        <v>917</v>
      </c>
      <c r="G27" s="224">
        <v>85000</v>
      </c>
      <c r="H27" s="648" t="s">
        <v>927</v>
      </c>
      <c r="I27" s="649">
        <f>5250000+25000</f>
        <v>5275000</v>
      </c>
      <c r="J27" s="224">
        <v>300000</v>
      </c>
      <c r="K27" s="217">
        <f t="shared" si="1"/>
        <v>4975000</v>
      </c>
      <c r="L27" s="206"/>
    </row>
    <row r="28" spans="1:12" s="205" customFormat="1" ht="36.75" customHeight="1">
      <c r="A28" s="1050" t="s">
        <v>1397</v>
      </c>
      <c r="B28" s="221"/>
      <c r="C28" s="201"/>
      <c r="D28" s="201"/>
      <c r="E28" s="201"/>
      <c r="F28" s="201"/>
      <c r="G28" s="202"/>
      <c r="H28" s="202"/>
      <c r="I28" s="203"/>
      <c r="J28" s="204"/>
      <c r="K28" s="203"/>
      <c r="L28" s="208"/>
    </row>
    <row r="29" spans="1:12" s="222" customFormat="1" ht="39.75" hidden="1" customHeight="1">
      <c r="A29" s="216" t="s">
        <v>164</v>
      </c>
      <c r="B29" s="211" t="s">
        <v>894</v>
      </c>
      <c r="C29" s="211">
        <v>1397</v>
      </c>
      <c r="D29" s="211"/>
      <c r="E29" s="211" t="s">
        <v>156</v>
      </c>
      <c r="F29" s="211" t="s">
        <v>165</v>
      </c>
      <c r="G29" s="212">
        <v>65000</v>
      </c>
      <c r="H29" s="212" t="s">
        <v>166</v>
      </c>
      <c r="I29" s="214">
        <v>3905000</v>
      </c>
      <c r="J29" s="212">
        <v>815000</v>
      </c>
      <c r="K29" s="215">
        <f t="shared" ref="K29:K37" si="2">I29-J29</f>
        <v>3090000</v>
      </c>
      <c r="L29" s="208"/>
    </row>
    <row r="30" spans="1:12" s="222" customFormat="1" ht="39.75" hidden="1" customHeight="1">
      <c r="A30" s="618" t="s">
        <v>160</v>
      </c>
      <c r="B30" s="211" t="s">
        <v>894</v>
      </c>
      <c r="C30" s="211">
        <v>1397</v>
      </c>
      <c r="D30" s="211"/>
      <c r="E30" s="211" t="s">
        <v>156</v>
      </c>
      <c r="F30" s="211" t="s">
        <v>167</v>
      </c>
      <c r="G30" s="212">
        <v>65000</v>
      </c>
      <c r="H30" s="212" t="s">
        <v>168</v>
      </c>
      <c r="I30" s="214">
        <v>4440000</v>
      </c>
      <c r="J30" s="212">
        <v>590000</v>
      </c>
      <c r="K30" s="217">
        <f t="shared" si="2"/>
        <v>3850000</v>
      </c>
      <c r="L30" s="208"/>
    </row>
    <row r="31" spans="1:12" s="222" customFormat="1" ht="39.75" hidden="1" customHeight="1">
      <c r="A31" s="619" t="s">
        <v>162</v>
      </c>
      <c r="B31" s="211" t="s">
        <v>894</v>
      </c>
      <c r="C31" s="211">
        <v>1397</v>
      </c>
      <c r="D31" s="211"/>
      <c r="E31" s="211" t="s">
        <v>156</v>
      </c>
      <c r="F31" s="211" t="s">
        <v>169</v>
      </c>
      <c r="G31" s="212">
        <v>65000</v>
      </c>
      <c r="H31" s="212" t="s">
        <v>166</v>
      </c>
      <c r="I31" s="214">
        <v>4680000</v>
      </c>
      <c r="J31" s="212">
        <v>630000</v>
      </c>
      <c r="K31" s="217">
        <f t="shared" si="2"/>
        <v>4050000</v>
      </c>
      <c r="L31" s="208"/>
    </row>
    <row r="32" spans="1:12" s="222" customFormat="1" ht="39.75" hidden="1" customHeight="1">
      <c r="A32" s="210" t="s">
        <v>162</v>
      </c>
      <c r="B32" s="211" t="s">
        <v>895</v>
      </c>
      <c r="C32" s="211">
        <v>1199</v>
      </c>
      <c r="D32" s="211"/>
      <c r="E32" s="211" t="s">
        <v>156</v>
      </c>
      <c r="F32" s="211" t="s">
        <v>170</v>
      </c>
      <c r="G32" s="212">
        <v>65000</v>
      </c>
      <c r="H32" s="212" t="s">
        <v>171</v>
      </c>
      <c r="I32" s="214">
        <v>4750000</v>
      </c>
      <c r="J32" s="212">
        <v>525000</v>
      </c>
      <c r="K32" s="217">
        <f t="shared" si="2"/>
        <v>4225000</v>
      </c>
      <c r="L32" s="208"/>
    </row>
    <row r="33" spans="1:14" s="222" customFormat="1" ht="39.75" hidden="1" customHeight="1">
      <c r="A33" s="216" t="s">
        <v>163</v>
      </c>
      <c r="B33" s="211" t="s">
        <v>894</v>
      </c>
      <c r="C33" s="211">
        <v>1397</v>
      </c>
      <c r="D33" s="211"/>
      <c r="E33" s="211" t="s">
        <v>156</v>
      </c>
      <c r="F33" s="211" t="s">
        <v>172</v>
      </c>
      <c r="G33" s="212">
        <v>65000</v>
      </c>
      <c r="H33" s="212" t="s">
        <v>166</v>
      </c>
      <c r="I33" s="214">
        <v>4920000</v>
      </c>
      <c r="J33" s="212">
        <v>590000</v>
      </c>
      <c r="K33" s="217">
        <f t="shared" si="2"/>
        <v>4330000</v>
      </c>
      <c r="L33" s="208"/>
    </row>
    <row r="34" spans="1:14" s="222" customFormat="1" ht="39.75" hidden="1" customHeight="1">
      <c r="A34" s="216" t="s">
        <v>163</v>
      </c>
      <c r="B34" s="211" t="s">
        <v>895</v>
      </c>
      <c r="C34" s="211">
        <v>1199</v>
      </c>
      <c r="D34" s="211"/>
      <c r="E34" s="211" t="s">
        <v>156</v>
      </c>
      <c r="F34" s="211" t="s">
        <v>173</v>
      </c>
      <c r="G34" s="212">
        <v>65000</v>
      </c>
      <c r="H34" s="212" t="s">
        <v>171</v>
      </c>
      <c r="I34" s="214">
        <v>4990000</v>
      </c>
      <c r="J34" s="212">
        <v>470000</v>
      </c>
      <c r="K34" s="217">
        <f t="shared" si="2"/>
        <v>4520000</v>
      </c>
      <c r="L34" s="208"/>
    </row>
    <row r="35" spans="1:14" s="222" customFormat="1" ht="39.75" hidden="1" customHeight="1">
      <c r="A35" s="216" t="s">
        <v>160</v>
      </c>
      <c r="B35" s="211" t="s">
        <v>896</v>
      </c>
      <c r="C35" s="211">
        <v>1560</v>
      </c>
      <c r="D35" s="211"/>
      <c r="E35" s="211" t="s">
        <v>156</v>
      </c>
      <c r="F35" s="211" t="s">
        <v>174</v>
      </c>
      <c r="G35" s="212">
        <v>85000</v>
      </c>
      <c r="H35" s="212" t="s">
        <v>175</v>
      </c>
      <c r="I35" s="214">
        <v>5225000</v>
      </c>
      <c r="J35" s="212">
        <v>670000</v>
      </c>
      <c r="K35" s="217">
        <f t="shared" si="2"/>
        <v>4555000</v>
      </c>
      <c r="L35" s="208"/>
      <c r="N35" s="222" t="s">
        <v>143</v>
      </c>
    </row>
    <row r="36" spans="1:14" s="222" customFormat="1" ht="39.75" customHeight="1">
      <c r="A36" s="210" t="s">
        <v>162</v>
      </c>
      <c r="B36" s="211" t="s">
        <v>896</v>
      </c>
      <c r="C36" s="211">
        <v>1560</v>
      </c>
      <c r="D36" s="211"/>
      <c r="E36" s="211" t="s">
        <v>156</v>
      </c>
      <c r="F36" s="211" t="s">
        <v>176</v>
      </c>
      <c r="G36" s="212">
        <v>85000</v>
      </c>
      <c r="H36" s="212" t="s">
        <v>175</v>
      </c>
      <c r="I36" s="214">
        <v>5465000</v>
      </c>
      <c r="J36" s="212">
        <v>730000</v>
      </c>
      <c r="K36" s="217">
        <f t="shared" si="2"/>
        <v>4735000</v>
      </c>
      <c r="L36" s="208"/>
    </row>
    <row r="37" spans="1:14" s="222" customFormat="1" ht="39.75" hidden="1" customHeight="1">
      <c r="A37" s="216" t="s">
        <v>163</v>
      </c>
      <c r="B37" s="211" t="s">
        <v>896</v>
      </c>
      <c r="C37" s="211">
        <v>1560</v>
      </c>
      <c r="D37" s="211"/>
      <c r="E37" s="211" t="s">
        <v>156</v>
      </c>
      <c r="F37" s="211" t="s">
        <v>177</v>
      </c>
      <c r="G37" s="212">
        <v>85000</v>
      </c>
      <c r="H37" s="212" t="s">
        <v>175</v>
      </c>
      <c r="I37" s="214">
        <v>5705000</v>
      </c>
      <c r="J37" s="212">
        <v>670000</v>
      </c>
      <c r="K37" s="217">
        <f t="shared" si="2"/>
        <v>5035000</v>
      </c>
      <c r="L37" s="208"/>
    </row>
    <row r="38" spans="1:14" s="222" customFormat="1" ht="39.75" customHeight="1">
      <c r="A38" s="1050" t="s">
        <v>1312</v>
      </c>
      <c r="B38" s="201"/>
      <c r="C38" s="201"/>
      <c r="D38" s="201"/>
      <c r="E38" s="201"/>
      <c r="F38" s="201"/>
      <c r="G38" s="202"/>
      <c r="H38" s="202"/>
      <c r="I38" s="203"/>
      <c r="J38" s="204"/>
      <c r="K38" s="203"/>
      <c r="L38" s="208"/>
    </row>
    <row r="39" spans="1:14" s="222" customFormat="1" ht="39.75" customHeight="1">
      <c r="A39" s="227" t="s">
        <v>207</v>
      </c>
      <c r="B39" s="226" t="s">
        <v>178</v>
      </c>
      <c r="C39" s="226">
        <v>1199</v>
      </c>
      <c r="D39" s="226"/>
      <c r="E39" s="226" t="s">
        <v>179</v>
      </c>
      <c r="F39" s="226" t="s">
        <v>1218</v>
      </c>
      <c r="G39" s="213">
        <v>65000</v>
      </c>
      <c r="H39" s="213" t="s">
        <v>180</v>
      </c>
      <c r="I39" s="218">
        <v>3390000</v>
      </c>
      <c r="J39" s="213">
        <v>290000</v>
      </c>
      <c r="K39" s="215">
        <f t="shared" ref="K39:K44" si="3">I39-J39</f>
        <v>3100000</v>
      </c>
      <c r="L39" s="208"/>
    </row>
    <row r="40" spans="1:14" s="222" customFormat="1" ht="39.75" customHeight="1">
      <c r="A40" s="227" t="s">
        <v>207</v>
      </c>
      <c r="B40" s="226" t="s">
        <v>183</v>
      </c>
      <c r="C40" s="226">
        <v>1560</v>
      </c>
      <c r="D40" s="226"/>
      <c r="E40" s="226" t="s">
        <v>179</v>
      </c>
      <c r="F40" s="226" t="s">
        <v>1221</v>
      </c>
      <c r="G40" s="213">
        <v>85000</v>
      </c>
      <c r="H40" s="213" t="s">
        <v>1296</v>
      </c>
      <c r="I40" s="218">
        <v>4200000</v>
      </c>
      <c r="J40" s="213">
        <v>270000</v>
      </c>
      <c r="K40" s="217">
        <f t="shared" si="3"/>
        <v>3930000</v>
      </c>
      <c r="L40" s="208"/>
    </row>
    <row r="41" spans="1:14" s="222" customFormat="1" ht="39.75" customHeight="1">
      <c r="A41" s="227" t="s">
        <v>111</v>
      </c>
      <c r="B41" s="226" t="s">
        <v>178</v>
      </c>
      <c r="C41" s="226">
        <v>1199</v>
      </c>
      <c r="D41" s="226"/>
      <c r="E41" s="226" t="s">
        <v>179</v>
      </c>
      <c r="F41" s="226" t="s">
        <v>1222</v>
      </c>
      <c r="G41" s="213">
        <v>65000</v>
      </c>
      <c r="H41" s="213" t="s">
        <v>180</v>
      </c>
      <c r="I41" s="218">
        <v>3725000</v>
      </c>
      <c r="J41" s="213">
        <v>270000</v>
      </c>
      <c r="K41" s="217">
        <f t="shared" si="3"/>
        <v>3455000</v>
      </c>
      <c r="L41" s="208"/>
    </row>
    <row r="42" spans="1:14" s="222" customFormat="1" ht="39.75" customHeight="1">
      <c r="A42" s="227" t="s">
        <v>111</v>
      </c>
      <c r="B42" s="226" t="s">
        <v>181</v>
      </c>
      <c r="C42" s="226">
        <v>1587</v>
      </c>
      <c r="D42" s="226"/>
      <c r="E42" s="226" t="s">
        <v>179</v>
      </c>
      <c r="F42" s="226" t="s">
        <v>1225</v>
      </c>
      <c r="G42" s="213">
        <v>85000</v>
      </c>
      <c r="H42" s="213" t="s">
        <v>182</v>
      </c>
      <c r="I42" s="218">
        <v>4045000</v>
      </c>
      <c r="J42" s="213">
        <v>270000</v>
      </c>
      <c r="K42" s="217">
        <f t="shared" si="3"/>
        <v>3775000</v>
      </c>
      <c r="L42" s="208"/>
    </row>
    <row r="43" spans="1:14" s="222" customFormat="1" ht="39.75" customHeight="1">
      <c r="A43" s="227" t="s">
        <v>111</v>
      </c>
      <c r="B43" s="226" t="s">
        <v>183</v>
      </c>
      <c r="C43" s="226">
        <v>1560</v>
      </c>
      <c r="D43" s="226"/>
      <c r="E43" s="226" t="s">
        <v>179</v>
      </c>
      <c r="F43" s="226" t="s">
        <v>1226</v>
      </c>
      <c r="G43" s="213">
        <v>85000</v>
      </c>
      <c r="H43" s="213" t="s">
        <v>1296</v>
      </c>
      <c r="I43" s="218">
        <v>4535000</v>
      </c>
      <c r="J43" s="213">
        <v>270000</v>
      </c>
      <c r="K43" s="217">
        <f t="shared" si="3"/>
        <v>4265000</v>
      </c>
      <c r="L43" s="208"/>
    </row>
    <row r="44" spans="1:14" s="222" customFormat="1" ht="39.75" customHeight="1">
      <c r="A44" s="227" t="s">
        <v>112</v>
      </c>
      <c r="B44" s="226" t="s">
        <v>178</v>
      </c>
      <c r="C44" s="226">
        <v>1199</v>
      </c>
      <c r="D44" s="226"/>
      <c r="E44" s="226" t="s">
        <v>179</v>
      </c>
      <c r="F44" s="226" t="s">
        <v>1227</v>
      </c>
      <c r="G44" s="213">
        <v>65000</v>
      </c>
      <c r="H44" s="213" t="s">
        <v>180</v>
      </c>
      <c r="I44" s="218">
        <v>3925000</v>
      </c>
      <c r="J44" s="213">
        <v>270000</v>
      </c>
      <c r="K44" s="217">
        <f t="shared" si="3"/>
        <v>3655000</v>
      </c>
      <c r="L44" s="208"/>
    </row>
    <row r="45" spans="1:14" s="222" customFormat="1" ht="39.75" customHeight="1">
      <c r="A45" s="227" t="s">
        <v>112</v>
      </c>
      <c r="B45" s="226" t="s">
        <v>181</v>
      </c>
      <c r="C45" s="226">
        <v>1587</v>
      </c>
      <c r="D45" s="226"/>
      <c r="E45" s="226" t="s">
        <v>179</v>
      </c>
      <c r="F45" s="226" t="s">
        <v>1228</v>
      </c>
      <c r="G45" s="213">
        <v>85000</v>
      </c>
      <c r="H45" s="213" t="s">
        <v>182</v>
      </c>
      <c r="I45" s="218">
        <v>4245000</v>
      </c>
      <c r="J45" s="213">
        <v>270000</v>
      </c>
      <c r="K45" s="217">
        <f t="shared" ref="K45:K61" si="4">I45-J45</f>
        <v>3975000</v>
      </c>
      <c r="L45" s="208"/>
    </row>
    <row r="46" spans="1:14" s="222" customFormat="1" ht="39.75" customHeight="1">
      <c r="A46" s="227" t="s">
        <v>112</v>
      </c>
      <c r="B46" s="226" t="s">
        <v>1287</v>
      </c>
      <c r="C46" s="226">
        <v>1587</v>
      </c>
      <c r="D46" s="226"/>
      <c r="E46" s="226" t="s">
        <v>179</v>
      </c>
      <c r="F46" s="226" t="s">
        <v>1230</v>
      </c>
      <c r="G46" s="213">
        <v>85000</v>
      </c>
      <c r="H46" s="213" t="s">
        <v>1288</v>
      </c>
      <c r="I46" s="218">
        <v>4595000</v>
      </c>
      <c r="J46" s="213">
        <v>270000</v>
      </c>
      <c r="K46" s="217">
        <f t="shared" si="4"/>
        <v>4325000</v>
      </c>
      <c r="L46" s="208"/>
    </row>
    <row r="47" spans="1:14" s="222" customFormat="1" ht="39.75" customHeight="1">
      <c r="A47" s="227" t="s">
        <v>112</v>
      </c>
      <c r="B47" s="226" t="s">
        <v>183</v>
      </c>
      <c r="C47" s="226">
        <v>1560</v>
      </c>
      <c r="D47" s="226"/>
      <c r="E47" s="226" t="s">
        <v>179</v>
      </c>
      <c r="F47" s="226" t="s">
        <v>1231</v>
      </c>
      <c r="G47" s="213">
        <v>85000</v>
      </c>
      <c r="H47" s="213" t="s">
        <v>1296</v>
      </c>
      <c r="I47" s="218">
        <v>4735000</v>
      </c>
      <c r="J47" s="213">
        <v>270000</v>
      </c>
      <c r="K47" s="217">
        <f t="shared" si="4"/>
        <v>4465000</v>
      </c>
      <c r="L47" s="208"/>
    </row>
    <row r="48" spans="1:14" s="222" customFormat="1" ht="39.75" customHeight="1">
      <c r="A48" s="1050" t="s">
        <v>1378</v>
      </c>
      <c r="B48" s="201"/>
      <c r="C48" s="201"/>
      <c r="D48" s="201"/>
      <c r="E48" s="201"/>
      <c r="F48" s="201"/>
      <c r="G48" s="202"/>
      <c r="H48" s="202"/>
      <c r="I48" s="203"/>
      <c r="J48" s="204"/>
      <c r="K48" s="203"/>
      <c r="L48" s="208"/>
    </row>
    <row r="49" spans="1:12" s="222" customFormat="1" ht="39.75" customHeight="1">
      <c r="A49" s="216" t="s">
        <v>207</v>
      </c>
      <c r="B49" s="211" t="s">
        <v>178</v>
      </c>
      <c r="C49" s="211">
        <v>1199</v>
      </c>
      <c r="D49" s="211"/>
      <c r="E49" s="211" t="s">
        <v>156</v>
      </c>
      <c r="F49" s="211" t="s">
        <v>703</v>
      </c>
      <c r="G49" s="212">
        <v>65000</v>
      </c>
      <c r="H49" s="212" t="s">
        <v>856</v>
      </c>
      <c r="I49" s="214">
        <v>4074000</v>
      </c>
      <c r="J49" s="212">
        <v>234000</v>
      </c>
      <c r="K49" s="215">
        <f t="shared" si="4"/>
        <v>3840000</v>
      </c>
      <c r="L49" s="208"/>
    </row>
    <row r="50" spans="1:12" s="222" customFormat="1" ht="39.75" customHeight="1">
      <c r="A50" s="216" t="s">
        <v>111</v>
      </c>
      <c r="B50" s="211" t="s">
        <v>178</v>
      </c>
      <c r="C50" s="211">
        <v>1199</v>
      </c>
      <c r="D50" s="211"/>
      <c r="E50" s="211" t="s">
        <v>156</v>
      </c>
      <c r="F50" s="211" t="s">
        <v>704</v>
      </c>
      <c r="G50" s="212">
        <v>65000</v>
      </c>
      <c r="H50" s="212" t="s">
        <v>856</v>
      </c>
      <c r="I50" s="214">
        <v>4445000</v>
      </c>
      <c r="J50" s="212">
        <v>250000</v>
      </c>
      <c r="K50" s="217">
        <f t="shared" si="4"/>
        <v>4195000</v>
      </c>
      <c r="L50" s="208"/>
    </row>
    <row r="51" spans="1:12" s="222" customFormat="1" ht="39.75" customHeight="1">
      <c r="A51" s="216" t="s">
        <v>112</v>
      </c>
      <c r="B51" s="211" t="s">
        <v>178</v>
      </c>
      <c r="C51" s="211">
        <v>1199</v>
      </c>
      <c r="D51" s="211"/>
      <c r="E51" s="211" t="s">
        <v>156</v>
      </c>
      <c r="F51" s="211" t="s">
        <v>705</v>
      </c>
      <c r="G51" s="212">
        <v>65000</v>
      </c>
      <c r="H51" s="212" t="s">
        <v>856</v>
      </c>
      <c r="I51" s="214">
        <v>5045000</v>
      </c>
      <c r="J51" s="212">
        <v>400000</v>
      </c>
      <c r="K51" s="217">
        <f t="shared" si="4"/>
        <v>4645000</v>
      </c>
      <c r="L51" s="208"/>
    </row>
    <row r="52" spans="1:12" s="222" customFormat="1" ht="39.75" customHeight="1">
      <c r="A52" s="216" t="s">
        <v>111</v>
      </c>
      <c r="B52" s="211" t="s">
        <v>706</v>
      </c>
      <c r="C52" s="211">
        <v>1199</v>
      </c>
      <c r="D52" s="211"/>
      <c r="E52" s="211" t="s">
        <v>156</v>
      </c>
      <c r="F52" s="211" t="s">
        <v>709</v>
      </c>
      <c r="G52" s="212">
        <v>65000</v>
      </c>
      <c r="H52" s="212" t="s">
        <v>857</v>
      </c>
      <c r="I52" s="214">
        <v>4735000</v>
      </c>
      <c r="J52" s="212">
        <v>250000</v>
      </c>
      <c r="K52" s="217">
        <f t="shared" si="4"/>
        <v>4485000</v>
      </c>
      <c r="L52" s="208"/>
    </row>
    <row r="53" spans="1:12" s="222" customFormat="1" ht="39.75" customHeight="1">
      <c r="A53" s="216" t="s">
        <v>112</v>
      </c>
      <c r="B53" s="211" t="s">
        <v>706</v>
      </c>
      <c r="C53" s="211">
        <v>1199</v>
      </c>
      <c r="D53" s="211"/>
      <c r="E53" s="211" t="s">
        <v>156</v>
      </c>
      <c r="F53" s="211" t="s">
        <v>710</v>
      </c>
      <c r="G53" s="212">
        <v>65000</v>
      </c>
      <c r="H53" s="212" t="s">
        <v>857</v>
      </c>
      <c r="I53" s="214">
        <v>5335000</v>
      </c>
      <c r="J53" s="212">
        <v>400000</v>
      </c>
      <c r="K53" s="217">
        <f t="shared" si="4"/>
        <v>4935000</v>
      </c>
      <c r="L53" s="208"/>
    </row>
    <row r="54" spans="1:12" s="222" customFormat="1" ht="39.75" customHeight="1">
      <c r="A54" s="216" t="s">
        <v>111</v>
      </c>
      <c r="B54" s="211" t="s">
        <v>300</v>
      </c>
      <c r="C54" s="211">
        <v>1199</v>
      </c>
      <c r="D54" s="211"/>
      <c r="E54" s="211" t="s">
        <v>156</v>
      </c>
      <c r="F54" s="211" t="s">
        <v>712</v>
      </c>
      <c r="G54" s="212">
        <v>65000</v>
      </c>
      <c r="H54" s="212" t="s">
        <v>858</v>
      </c>
      <c r="I54" s="214">
        <v>4795000</v>
      </c>
      <c r="J54" s="212">
        <v>250000</v>
      </c>
      <c r="K54" s="217">
        <f t="shared" si="4"/>
        <v>4545000</v>
      </c>
      <c r="L54" s="208"/>
    </row>
    <row r="55" spans="1:12" s="222" customFormat="1" ht="39.75" customHeight="1">
      <c r="A55" s="216" t="s">
        <v>112</v>
      </c>
      <c r="B55" s="211" t="s">
        <v>300</v>
      </c>
      <c r="C55" s="211">
        <v>1199</v>
      </c>
      <c r="D55" s="211"/>
      <c r="E55" s="211" t="s">
        <v>156</v>
      </c>
      <c r="F55" s="211" t="s">
        <v>713</v>
      </c>
      <c r="G55" s="212">
        <v>65000</v>
      </c>
      <c r="H55" s="212" t="s">
        <v>858</v>
      </c>
      <c r="I55" s="214">
        <v>5395000</v>
      </c>
      <c r="J55" s="212">
        <v>400000</v>
      </c>
      <c r="K55" s="217">
        <f t="shared" si="4"/>
        <v>4995000</v>
      </c>
      <c r="L55" s="208"/>
    </row>
    <row r="56" spans="1:12" s="222" customFormat="1" ht="39.75" customHeight="1">
      <c r="A56" s="216" t="s">
        <v>111</v>
      </c>
      <c r="B56" s="211" t="s">
        <v>930</v>
      </c>
      <c r="C56" s="211">
        <v>1199</v>
      </c>
      <c r="D56" s="211"/>
      <c r="E56" s="211" t="s">
        <v>156</v>
      </c>
      <c r="F56" s="211" t="s">
        <v>932</v>
      </c>
      <c r="G56" s="212">
        <v>65000</v>
      </c>
      <c r="H56" s="212" t="s">
        <v>934</v>
      </c>
      <c r="I56" s="214">
        <v>5245000</v>
      </c>
      <c r="J56" s="212">
        <v>250000</v>
      </c>
      <c r="K56" s="217">
        <f t="shared" ref="K56:K57" si="5">I56-J56</f>
        <v>4995000</v>
      </c>
      <c r="L56" s="208"/>
    </row>
    <row r="57" spans="1:12" s="222" customFormat="1" ht="39.75" customHeight="1">
      <c r="A57" s="216" t="s">
        <v>112</v>
      </c>
      <c r="B57" s="211" t="s">
        <v>930</v>
      </c>
      <c r="C57" s="211">
        <v>1199</v>
      </c>
      <c r="D57" s="211"/>
      <c r="E57" s="211" t="s">
        <v>156</v>
      </c>
      <c r="F57" s="211" t="s">
        <v>933</v>
      </c>
      <c r="G57" s="212">
        <v>65000</v>
      </c>
      <c r="H57" s="212" t="s">
        <v>934</v>
      </c>
      <c r="I57" s="214">
        <v>5845000</v>
      </c>
      <c r="J57" s="212">
        <v>400000</v>
      </c>
      <c r="K57" s="217">
        <f t="shared" si="5"/>
        <v>5445000</v>
      </c>
      <c r="L57" s="208"/>
    </row>
    <row r="58" spans="1:12" s="222" customFormat="1" ht="39.75" customHeight="1">
      <c r="A58" s="216" t="s">
        <v>111</v>
      </c>
      <c r="B58" s="211" t="s">
        <v>304</v>
      </c>
      <c r="C58" s="211">
        <v>1560</v>
      </c>
      <c r="D58" s="211"/>
      <c r="E58" s="211" t="s">
        <v>156</v>
      </c>
      <c r="F58" s="211" t="s">
        <v>716</v>
      </c>
      <c r="G58" s="212">
        <v>85000</v>
      </c>
      <c r="H58" s="212" t="s">
        <v>189</v>
      </c>
      <c r="I58" s="214">
        <v>5325000</v>
      </c>
      <c r="J58" s="212">
        <v>400000</v>
      </c>
      <c r="K58" s="217">
        <f t="shared" si="4"/>
        <v>4925000</v>
      </c>
      <c r="L58" s="208"/>
    </row>
    <row r="59" spans="1:12" s="222" customFormat="1" ht="39.75" customHeight="1">
      <c r="A59" s="216" t="s">
        <v>112</v>
      </c>
      <c r="B59" s="211" t="s">
        <v>304</v>
      </c>
      <c r="C59" s="211">
        <v>1560</v>
      </c>
      <c r="D59" s="211"/>
      <c r="E59" s="211" t="s">
        <v>156</v>
      </c>
      <c r="F59" s="211" t="s">
        <v>717</v>
      </c>
      <c r="G59" s="212">
        <v>85000</v>
      </c>
      <c r="H59" s="212" t="s">
        <v>189</v>
      </c>
      <c r="I59" s="214">
        <v>5925000</v>
      </c>
      <c r="J59" s="212">
        <v>450000</v>
      </c>
      <c r="K59" s="217">
        <f t="shared" si="4"/>
        <v>5475000</v>
      </c>
      <c r="L59" s="208"/>
    </row>
    <row r="60" spans="1:12" s="222" customFormat="1" ht="39.75" customHeight="1">
      <c r="A60" s="216" t="s">
        <v>111</v>
      </c>
      <c r="B60" s="211" t="s">
        <v>211</v>
      </c>
      <c r="C60" s="211">
        <v>1560</v>
      </c>
      <c r="D60" s="211"/>
      <c r="E60" s="211" t="s">
        <v>156</v>
      </c>
      <c r="F60" s="211" t="s">
        <v>720</v>
      </c>
      <c r="G60" s="212">
        <v>85000</v>
      </c>
      <c r="H60" s="212" t="s">
        <v>859</v>
      </c>
      <c r="I60" s="214">
        <v>5435000</v>
      </c>
      <c r="J60" s="212">
        <v>400000</v>
      </c>
      <c r="K60" s="217">
        <f t="shared" si="4"/>
        <v>5035000</v>
      </c>
      <c r="L60" s="208"/>
    </row>
    <row r="61" spans="1:12" s="222" customFormat="1" ht="39.75" customHeight="1">
      <c r="A61" s="216" t="s">
        <v>112</v>
      </c>
      <c r="B61" s="211" t="s">
        <v>211</v>
      </c>
      <c r="C61" s="211">
        <v>1560</v>
      </c>
      <c r="D61" s="211"/>
      <c r="E61" s="211" t="s">
        <v>156</v>
      </c>
      <c r="F61" s="211" t="s">
        <v>721</v>
      </c>
      <c r="G61" s="212">
        <v>85000</v>
      </c>
      <c r="H61" s="212" t="s">
        <v>859</v>
      </c>
      <c r="I61" s="214">
        <v>6035000</v>
      </c>
      <c r="J61" s="212">
        <v>450000</v>
      </c>
      <c r="K61" s="217">
        <f t="shared" si="4"/>
        <v>5585000</v>
      </c>
      <c r="L61" s="208"/>
    </row>
    <row r="62" spans="1:12" s="209" customFormat="1" ht="42" customHeight="1">
      <c r="A62" s="1050" t="s">
        <v>1126</v>
      </c>
      <c r="B62" s="223"/>
      <c r="C62" s="201"/>
      <c r="D62" s="201"/>
      <c r="E62" s="201"/>
      <c r="F62" s="201"/>
      <c r="G62" s="202"/>
      <c r="H62" s="202"/>
      <c r="I62" s="203"/>
      <c r="J62" s="204"/>
      <c r="K62" s="203"/>
      <c r="L62" s="208"/>
    </row>
    <row r="63" spans="1:12" s="222" customFormat="1" ht="45" customHeight="1">
      <c r="A63" s="216" t="s">
        <v>207</v>
      </c>
      <c r="B63" s="211" t="s">
        <v>305</v>
      </c>
      <c r="C63" s="211">
        <v>1199</v>
      </c>
      <c r="D63" s="211"/>
      <c r="E63" s="211" t="s">
        <v>156</v>
      </c>
      <c r="F63" s="211" t="s">
        <v>977</v>
      </c>
      <c r="G63" s="212">
        <v>65000</v>
      </c>
      <c r="H63" s="212" t="s">
        <v>1405</v>
      </c>
      <c r="I63" s="218">
        <v>4700000</v>
      </c>
      <c r="J63" s="224">
        <v>410000</v>
      </c>
      <c r="K63" s="215">
        <f t="shared" ref="K63:K72" si="6">I63-J63</f>
        <v>4290000</v>
      </c>
      <c r="L63" s="208"/>
    </row>
    <row r="64" spans="1:12" s="222" customFormat="1" ht="41.25" customHeight="1">
      <c r="A64" s="210" t="s">
        <v>1009</v>
      </c>
      <c r="B64" s="211" t="s">
        <v>305</v>
      </c>
      <c r="C64" s="211">
        <v>1199</v>
      </c>
      <c r="D64" s="211"/>
      <c r="E64" s="211" t="s">
        <v>156</v>
      </c>
      <c r="F64" s="211" t="s">
        <v>978</v>
      </c>
      <c r="G64" s="212">
        <v>65000</v>
      </c>
      <c r="H64" s="212" t="s">
        <v>1405</v>
      </c>
      <c r="I64" s="218">
        <v>5100000</v>
      </c>
      <c r="J64" s="224">
        <v>410000</v>
      </c>
      <c r="K64" s="217">
        <f t="shared" si="6"/>
        <v>4690000</v>
      </c>
      <c r="L64" s="208"/>
    </row>
    <row r="65" spans="1:12" s="222" customFormat="1" ht="41.25" customHeight="1">
      <c r="A65" s="210" t="s">
        <v>1009</v>
      </c>
      <c r="B65" s="211" t="s">
        <v>896</v>
      </c>
      <c r="C65" s="211">
        <v>1560</v>
      </c>
      <c r="D65" s="211"/>
      <c r="E65" s="211" t="s">
        <v>156</v>
      </c>
      <c r="F65" s="211" t="s">
        <v>980</v>
      </c>
      <c r="G65" s="212">
        <v>85000</v>
      </c>
      <c r="H65" s="212" t="s">
        <v>185</v>
      </c>
      <c r="I65" s="218">
        <v>5600000</v>
      </c>
      <c r="J65" s="224">
        <v>610000</v>
      </c>
      <c r="K65" s="217">
        <f t="shared" si="6"/>
        <v>4990000</v>
      </c>
      <c r="L65" s="208"/>
    </row>
    <row r="66" spans="1:12" s="222" customFormat="1" ht="41.25" customHeight="1">
      <c r="A66" s="876" t="s">
        <v>1009</v>
      </c>
      <c r="B66" s="817" t="s">
        <v>898</v>
      </c>
      <c r="C66" s="817">
        <v>1560</v>
      </c>
      <c r="D66" s="817"/>
      <c r="E66" s="817" t="s">
        <v>156</v>
      </c>
      <c r="F66" s="817" t="s">
        <v>979</v>
      </c>
      <c r="G66" s="818">
        <v>85000</v>
      </c>
      <c r="H66" s="818" t="s">
        <v>189</v>
      </c>
      <c r="I66" s="819">
        <v>5950000</v>
      </c>
      <c r="J66" s="820">
        <v>630000</v>
      </c>
      <c r="K66" s="875">
        <f t="shared" si="6"/>
        <v>5320000</v>
      </c>
      <c r="L66" s="208"/>
    </row>
    <row r="67" spans="1:12" s="222" customFormat="1" ht="41.25" hidden="1" customHeight="1">
      <c r="A67" s="210" t="s">
        <v>162</v>
      </c>
      <c r="B67" s="211" t="s">
        <v>897</v>
      </c>
      <c r="C67" s="211">
        <v>1560</v>
      </c>
      <c r="D67" s="211"/>
      <c r="E67" s="211" t="s">
        <v>156</v>
      </c>
      <c r="F67" s="211" t="s">
        <v>186</v>
      </c>
      <c r="G67" s="212">
        <v>85000</v>
      </c>
      <c r="H67" s="218" t="s">
        <v>187</v>
      </c>
      <c r="I67" s="218">
        <f>5585000</f>
        <v>5585000</v>
      </c>
      <c r="J67" s="224">
        <v>650000</v>
      </c>
      <c r="K67" s="217">
        <f t="shared" si="6"/>
        <v>4935000</v>
      </c>
      <c r="L67" s="208" t="s">
        <v>143</v>
      </c>
    </row>
    <row r="68" spans="1:12" s="222" customFormat="1" ht="41.25" hidden="1" customHeight="1">
      <c r="A68" s="210" t="s">
        <v>162</v>
      </c>
      <c r="B68" s="211" t="s">
        <v>898</v>
      </c>
      <c r="C68" s="211">
        <v>1560</v>
      </c>
      <c r="D68" s="211"/>
      <c r="E68" s="211" t="s">
        <v>156</v>
      </c>
      <c r="F68" s="211" t="s">
        <v>188</v>
      </c>
      <c r="G68" s="212">
        <v>85000</v>
      </c>
      <c r="H68" s="212" t="s">
        <v>189</v>
      </c>
      <c r="I68" s="218">
        <f>5900000</f>
        <v>5900000</v>
      </c>
      <c r="J68" s="224">
        <v>650000</v>
      </c>
      <c r="K68" s="217">
        <f t="shared" si="6"/>
        <v>5250000</v>
      </c>
      <c r="L68" s="208"/>
    </row>
    <row r="69" spans="1:12" s="222" customFormat="1" ht="41.25" hidden="1" customHeight="1">
      <c r="A69" s="210" t="s">
        <v>162</v>
      </c>
      <c r="B69" s="211" t="s">
        <v>898</v>
      </c>
      <c r="C69" s="211">
        <v>1560</v>
      </c>
      <c r="D69" s="211"/>
      <c r="E69" s="211" t="s">
        <v>156</v>
      </c>
      <c r="F69" s="211" t="s">
        <v>190</v>
      </c>
      <c r="G69" s="212">
        <v>85000</v>
      </c>
      <c r="H69" s="212" t="s">
        <v>189</v>
      </c>
      <c r="I69" s="218">
        <v>6510000</v>
      </c>
      <c r="J69" s="224">
        <v>650000</v>
      </c>
      <c r="K69" s="217">
        <f t="shared" si="6"/>
        <v>5860000</v>
      </c>
      <c r="L69" s="208"/>
    </row>
    <row r="70" spans="1:12" s="222" customFormat="1" ht="41.25" hidden="1" customHeight="1">
      <c r="A70" s="210" t="s">
        <v>162</v>
      </c>
      <c r="B70" s="211" t="s">
        <v>899</v>
      </c>
      <c r="C70" s="211">
        <v>1560</v>
      </c>
      <c r="D70" s="211"/>
      <c r="E70" s="211" t="s">
        <v>156</v>
      </c>
      <c r="F70" s="211" t="s">
        <v>191</v>
      </c>
      <c r="G70" s="212">
        <v>85000</v>
      </c>
      <c r="H70" s="212" t="s">
        <v>192</v>
      </c>
      <c r="I70" s="218">
        <f>6250000</f>
        <v>6250000</v>
      </c>
      <c r="J70" s="224">
        <v>650000</v>
      </c>
      <c r="K70" s="217">
        <f t="shared" si="6"/>
        <v>5600000</v>
      </c>
      <c r="L70" s="208"/>
    </row>
    <row r="71" spans="1:12" s="222" customFormat="1" ht="41.25" hidden="1" customHeight="1">
      <c r="A71" s="216" t="s">
        <v>118</v>
      </c>
      <c r="B71" s="211" t="s">
        <v>899</v>
      </c>
      <c r="C71" s="211">
        <v>1560</v>
      </c>
      <c r="D71" s="211"/>
      <c r="E71" s="211" t="s">
        <v>156</v>
      </c>
      <c r="F71" s="211" t="s">
        <v>193</v>
      </c>
      <c r="G71" s="212">
        <v>85000</v>
      </c>
      <c r="H71" s="212" t="s">
        <v>194</v>
      </c>
      <c r="I71" s="218">
        <v>6860000</v>
      </c>
      <c r="J71" s="224">
        <v>650000</v>
      </c>
      <c r="K71" s="217">
        <f t="shared" si="6"/>
        <v>6210000</v>
      </c>
      <c r="L71" s="208"/>
    </row>
    <row r="72" spans="1:12" s="222" customFormat="1" ht="41.25" hidden="1" customHeight="1">
      <c r="A72" s="216" t="s">
        <v>118</v>
      </c>
      <c r="B72" s="211" t="s">
        <v>900</v>
      </c>
      <c r="C72" s="211">
        <v>1997</v>
      </c>
      <c r="D72" s="211"/>
      <c r="E72" s="211" t="s">
        <v>156</v>
      </c>
      <c r="F72" s="211" t="s">
        <v>195</v>
      </c>
      <c r="G72" s="212">
        <v>135000</v>
      </c>
      <c r="H72" s="212" t="s">
        <v>196</v>
      </c>
      <c r="I72" s="218">
        <v>7070000</v>
      </c>
      <c r="J72" s="224">
        <v>650000</v>
      </c>
      <c r="K72" s="217">
        <f t="shared" si="6"/>
        <v>6420000</v>
      </c>
      <c r="L72" s="208"/>
    </row>
    <row r="73" spans="1:12" s="225" customFormat="1" ht="42" customHeight="1">
      <c r="A73" s="1062" t="s">
        <v>1379</v>
      </c>
      <c r="B73" s="1063"/>
      <c r="C73" s="1063"/>
      <c r="D73" s="1063"/>
      <c r="E73" s="1063"/>
      <c r="F73" s="1063"/>
      <c r="G73" s="1063"/>
      <c r="H73" s="1063"/>
      <c r="I73" s="1063"/>
      <c r="J73" s="1063"/>
      <c r="K73" s="1063"/>
      <c r="L73" s="208"/>
    </row>
    <row r="74" spans="1:12" s="225" customFormat="1" ht="42" customHeight="1">
      <c r="A74" s="228" t="s">
        <v>207</v>
      </c>
      <c r="B74" s="211" t="s">
        <v>893</v>
      </c>
      <c r="C74" s="211">
        <v>1560</v>
      </c>
      <c r="D74" s="211"/>
      <c r="E74" s="229" t="s">
        <v>197</v>
      </c>
      <c r="F74" s="211" t="s">
        <v>1377</v>
      </c>
      <c r="G74" s="212">
        <v>85000</v>
      </c>
      <c r="H74" s="212" t="s">
        <v>201</v>
      </c>
      <c r="I74" s="214">
        <v>6640000</v>
      </c>
      <c r="J74" s="212">
        <v>650000</v>
      </c>
      <c r="K74" s="215">
        <f t="shared" ref="K74:K84" si="7">I74-J74</f>
        <v>5990000</v>
      </c>
      <c r="L74" s="208"/>
    </row>
    <row r="75" spans="1:12" s="225" customFormat="1" ht="42" customHeight="1">
      <c r="A75" s="228" t="s">
        <v>207</v>
      </c>
      <c r="B75" s="211" t="s">
        <v>898</v>
      </c>
      <c r="C75" s="211">
        <v>1560</v>
      </c>
      <c r="D75" s="211"/>
      <c r="E75" s="229" t="s">
        <v>197</v>
      </c>
      <c r="F75" s="211" t="s">
        <v>1366</v>
      </c>
      <c r="G75" s="212">
        <v>85000</v>
      </c>
      <c r="H75" s="212" t="s">
        <v>198</v>
      </c>
      <c r="I75" s="214">
        <v>6930000</v>
      </c>
      <c r="J75" s="212">
        <v>600000</v>
      </c>
      <c r="K75" s="217">
        <f t="shared" si="7"/>
        <v>6330000</v>
      </c>
      <c r="L75" s="208"/>
    </row>
    <row r="76" spans="1:12" s="225" customFormat="1" ht="42" customHeight="1">
      <c r="A76" s="228" t="s">
        <v>111</v>
      </c>
      <c r="B76" s="211" t="s">
        <v>898</v>
      </c>
      <c r="C76" s="211">
        <v>1560</v>
      </c>
      <c r="D76" s="211"/>
      <c r="E76" s="229" t="s">
        <v>197</v>
      </c>
      <c r="F76" s="211" t="s">
        <v>1367</v>
      </c>
      <c r="G76" s="212">
        <v>85000</v>
      </c>
      <c r="H76" s="212" t="s">
        <v>198</v>
      </c>
      <c r="I76" s="214">
        <v>7480000</v>
      </c>
      <c r="J76" s="212">
        <v>600000</v>
      </c>
      <c r="K76" s="217">
        <f t="shared" si="7"/>
        <v>6880000</v>
      </c>
      <c r="L76" s="208"/>
    </row>
    <row r="77" spans="1:12" s="225" customFormat="1" ht="42" customHeight="1">
      <c r="A77" s="228" t="s">
        <v>112</v>
      </c>
      <c r="B77" s="211" t="s">
        <v>898</v>
      </c>
      <c r="C77" s="211">
        <v>1560</v>
      </c>
      <c r="D77" s="211"/>
      <c r="E77" s="229" t="s">
        <v>197</v>
      </c>
      <c r="F77" s="211" t="s">
        <v>1368</v>
      </c>
      <c r="G77" s="212">
        <v>85000</v>
      </c>
      <c r="H77" s="212" t="s">
        <v>198</v>
      </c>
      <c r="I77" s="214">
        <v>8330000</v>
      </c>
      <c r="J77" s="212">
        <v>600000</v>
      </c>
      <c r="K77" s="217">
        <f t="shared" si="7"/>
        <v>7730000</v>
      </c>
      <c r="L77" s="208"/>
    </row>
    <row r="78" spans="1:12" s="225" customFormat="1" ht="42" customHeight="1">
      <c r="A78" s="228" t="s">
        <v>207</v>
      </c>
      <c r="B78" s="211" t="s">
        <v>899</v>
      </c>
      <c r="C78" s="211">
        <v>1560</v>
      </c>
      <c r="D78" s="211"/>
      <c r="E78" s="229" t="s">
        <v>197</v>
      </c>
      <c r="F78" s="211" t="s">
        <v>1369</v>
      </c>
      <c r="G78" s="212">
        <v>85000</v>
      </c>
      <c r="H78" s="212" t="s">
        <v>202</v>
      </c>
      <c r="I78" s="214">
        <v>7430000</v>
      </c>
      <c r="J78" s="212">
        <v>600000</v>
      </c>
      <c r="K78" s="217">
        <f t="shared" si="7"/>
        <v>6830000</v>
      </c>
      <c r="L78" s="208"/>
    </row>
    <row r="79" spans="1:12" s="225" customFormat="1" ht="42" customHeight="1">
      <c r="A79" s="228" t="s">
        <v>111</v>
      </c>
      <c r="B79" s="211" t="s">
        <v>899</v>
      </c>
      <c r="C79" s="211">
        <v>1560</v>
      </c>
      <c r="D79" s="211"/>
      <c r="E79" s="229" t="s">
        <v>197</v>
      </c>
      <c r="F79" s="211" t="s">
        <v>1370</v>
      </c>
      <c r="G79" s="212">
        <v>85000</v>
      </c>
      <c r="H79" s="212" t="s">
        <v>202</v>
      </c>
      <c r="I79" s="214">
        <v>7980000</v>
      </c>
      <c r="J79" s="212">
        <v>600000</v>
      </c>
      <c r="K79" s="217">
        <f t="shared" si="7"/>
        <v>7380000</v>
      </c>
      <c r="L79" s="208"/>
    </row>
    <row r="80" spans="1:12" s="225" customFormat="1" ht="42" customHeight="1">
      <c r="A80" s="228" t="s">
        <v>112</v>
      </c>
      <c r="B80" s="211" t="s">
        <v>899</v>
      </c>
      <c r="C80" s="211">
        <v>1560</v>
      </c>
      <c r="D80" s="211"/>
      <c r="E80" s="229" t="s">
        <v>197</v>
      </c>
      <c r="F80" s="211" t="s">
        <v>1371</v>
      </c>
      <c r="G80" s="212">
        <v>85000</v>
      </c>
      <c r="H80" s="212" t="s">
        <v>202</v>
      </c>
      <c r="I80" s="214">
        <v>8830000</v>
      </c>
      <c r="J80" s="212">
        <v>600000</v>
      </c>
      <c r="K80" s="217">
        <f t="shared" si="7"/>
        <v>8230000</v>
      </c>
      <c r="L80" s="208"/>
    </row>
    <row r="81" spans="1:12" s="225" customFormat="1" ht="41.25" customHeight="1">
      <c r="A81" s="228" t="s">
        <v>111</v>
      </c>
      <c r="B81" s="211" t="s">
        <v>900</v>
      </c>
      <c r="C81" s="211">
        <v>1997</v>
      </c>
      <c r="D81" s="211"/>
      <c r="E81" s="229" t="s">
        <v>197</v>
      </c>
      <c r="F81" s="211" t="s">
        <v>1372</v>
      </c>
      <c r="G81" s="212">
        <v>135000</v>
      </c>
      <c r="H81" s="212" t="s">
        <v>203</v>
      </c>
      <c r="I81" s="214">
        <v>7940000</v>
      </c>
      <c r="J81" s="212">
        <v>600000</v>
      </c>
      <c r="K81" s="217">
        <f t="shared" si="7"/>
        <v>7340000</v>
      </c>
      <c r="L81" s="208"/>
    </row>
    <row r="82" spans="1:12" s="225" customFormat="1" ht="42" customHeight="1">
      <c r="A82" s="228" t="s">
        <v>112</v>
      </c>
      <c r="B82" s="211" t="s">
        <v>900</v>
      </c>
      <c r="C82" s="211">
        <v>1997</v>
      </c>
      <c r="D82" s="211"/>
      <c r="E82" s="229" t="s">
        <v>197</v>
      </c>
      <c r="F82" s="211" t="s">
        <v>1373</v>
      </c>
      <c r="G82" s="212">
        <v>135000</v>
      </c>
      <c r="H82" s="212" t="s">
        <v>203</v>
      </c>
      <c r="I82" s="214">
        <v>8790000</v>
      </c>
      <c r="J82" s="212">
        <v>600000</v>
      </c>
      <c r="K82" s="217">
        <f t="shared" si="7"/>
        <v>8190000</v>
      </c>
      <c r="L82" s="208"/>
    </row>
    <row r="83" spans="1:12" s="225" customFormat="1" ht="39.75" customHeight="1">
      <c r="A83" s="228" t="s">
        <v>111</v>
      </c>
      <c r="B83" s="211" t="s">
        <v>901</v>
      </c>
      <c r="C83" s="211">
        <v>1997</v>
      </c>
      <c r="D83" s="211"/>
      <c r="E83" s="229" t="s">
        <v>197</v>
      </c>
      <c r="F83" s="211" t="s">
        <v>1374</v>
      </c>
      <c r="G83" s="212">
        <v>135000</v>
      </c>
      <c r="H83" s="212" t="s">
        <v>199</v>
      </c>
      <c r="I83" s="214">
        <v>8440000</v>
      </c>
      <c r="J83" s="212">
        <v>600000</v>
      </c>
      <c r="K83" s="217">
        <f t="shared" si="7"/>
        <v>7840000</v>
      </c>
      <c r="L83" s="208"/>
    </row>
    <row r="84" spans="1:12" s="225" customFormat="1" ht="42" customHeight="1">
      <c r="A84" s="228" t="s">
        <v>112</v>
      </c>
      <c r="B84" s="211" t="s">
        <v>901</v>
      </c>
      <c r="C84" s="211">
        <v>1997</v>
      </c>
      <c r="D84" s="211"/>
      <c r="E84" s="229" t="s">
        <v>197</v>
      </c>
      <c r="F84" s="211" t="s">
        <v>1375</v>
      </c>
      <c r="G84" s="212">
        <v>135000</v>
      </c>
      <c r="H84" s="212" t="s">
        <v>199</v>
      </c>
      <c r="I84" s="214">
        <v>9290000</v>
      </c>
      <c r="J84" s="212">
        <v>600000</v>
      </c>
      <c r="K84" s="217">
        <f t="shared" si="7"/>
        <v>8690000</v>
      </c>
      <c r="L84" s="208"/>
    </row>
    <row r="85" spans="1:12" s="225" customFormat="1" ht="42" customHeight="1">
      <c r="A85" s="228" t="s">
        <v>111</v>
      </c>
      <c r="B85" s="211" t="s">
        <v>204</v>
      </c>
      <c r="C85" s="211">
        <v>1598</v>
      </c>
      <c r="D85" s="211"/>
      <c r="E85" s="229" t="s">
        <v>197</v>
      </c>
      <c r="F85" s="211" t="s">
        <v>1376</v>
      </c>
      <c r="G85" s="212">
        <v>85000</v>
      </c>
      <c r="H85" s="212" t="s">
        <v>205</v>
      </c>
      <c r="I85" s="214">
        <v>7700000</v>
      </c>
      <c r="J85" s="212">
        <v>600000</v>
      </c>
      <c r="K85" s="217">
        <f>I85-J85</f>
        <v>7100000</v>
      </c>
      <c r="L85" s="208"/>
    </row>
    <row r="86" spans="1:12" s="225" customFormat="1" ht="38.25" customHeight="1">
      <c r="A86" s="1062" t="s">
        <v>1392</v>
      </c>
      <c r="B86" s="1063"/>
      <c r="C86" s="1063"/>
      <c r="D86" s="1063"/>
      <c r="E86" s="1063"/>
      <c r="F86" s="1063"/>
      <c r="G86" s="1063"/>
      <c r="H86" s="1063"/>
      <c r="I86" s="1063"/>
      <c r="J86" s="1063"/>
      <c r="K86" s="1063"/>
      <c r="L86" s="208"/>
    </row>
    <row r="87" spans="1:12" s="225" customFormat="1" ht="42" customHeight="1">
      <c r="A87" s="228" t="s">
        <v>207</v>
      </c>
      <c r="B87" s="211" t="s">
        <v>893</v>
      </c>
      <c r="C87" s="211">
        <v>1560</v>
      </c>
      <c r="D87" s="211"/>
      <c r="E87" s="229" t="s">
        <v>197</v>
      </c>
      <c r="F87" s="211" t="s">
        <v>1380</v>
      </c>
      <c r="G87" s="212">
        <v>85000</v>
      </c>
      <c r="H87" s="212" t="s">
        <v>201</v>
      </c>
      <c r="I87" s="214">
        <v>6890000</v>
      </c>
      <c r="J87" s="212">
        <v>600000</v>
      </c>
      <c r="K87" s="217">
        <f t="shared" ref="K87:K98" si="8">I87-J87</f>
        <v>6290000</v>
      </c>
      <c r="L87" s="208"/>
    </row>
    <row r="88" spans="1:12" s="225" customFormat="1" ht="42" customHeight="1">
      <c r="A88" s="228" t="s">
        <v>207</v>
      </c>
      <c r="B88" s="211" t="s">
        <v>898</v>
      </c>
      <c r="C88" s="211">
        <v>1560</v>
      </c>
      <c r="D88" s="211"/>
      <c r="E88" s="229" t="s">
        <v>197</v>
      </c>
      <c r="F88" s="211" t="s">
        <v>1381</v>
      </c>
      <c r="G88" s="212">
        <v>85000</v>
      </c>
      <c r="H88" s="212" t="s">
        <v>200</v>
      </c>
      <c r="I88" s="214">
        <v>7180000</v>
      </c>
      <c r="J88" s="212">
        <v>600000</v>
      </c>
      <c r="K88" s="217">
        <f t="shared" si="8"/>
        <v>6580000</v>
      </c>
      <c r="L88" s="208"/>
    </row>
    <row r="89" spans="1:12" s="225" customFormat="1" ht="42" customHeight="1">
      <c r="A89" s="228" t="s">
        <v>111</v>
      </c>
      <c r="B89" s="211" t="s">
        <v>898</v>
      </c>
      <c r="C89" s="211">
        <v>1560</v>
      </c>
      <c r="D89" s="211"/>
      <c r="E89" s="229" t="s">
        <v>197</v>
      </c>
      <c r="F89" s="211" t="s">
        <v>1382</v>
      </c>
      <c r="G89" s="212">
        <v>85000</v>
      </c>
      <c r="H89" s="212" t="s">
        <v>200</v>
      </c>
      <c r="I89" s="214">
        <v>7730000</v>
      </c>
      <c r="J89" s="212">
        <v>600000</v>
      </c>
      <c r="K89" s="217">
        <f t="shared" si="8"/>
        <v>7130000</v>
      </c>
      <c r="L89" s="208"/>
    </row>
    <row r="90" spans="1:12" s="225" customFormat="1" ht="42" customHeight="1">
      <c r="A90" s="228" t="s">
        <v>112</v>
      </c>
      <c r="B90" s="211" t="s">
        <v>898</v>
      </c>
      <c r="C90" s="211">
        <v>1560</v>
      </c>
      <c r="D90" s="211"/>
      <c r="E90" s="229" t="s">
        <v>197</v>
      </c>
      <c r="F90" s="211" t="s">
        <v>1383</v>
      </c>
      <c r="G90" s="212">
        <v>85000</v>
      </c>
      <c r="H90" s="212" t="s">
        <v>200</v>
      </c>
      <c r="I90" s="214">
        <v>8580000</v>
      </c>
      <c r="J90" s="212">
        <v>600000</v>
      </c>
      <c r="K90" s="217">
        <f t="shared" si="8"/>
        <v>7980000</v>
      </c>
      <c r="L90" s="208"/>
    </row>
    <row r="91" spans="1:12" s="225" customFormat="1" ht="42" customHeight="1">
      <c r="A91" s="228" t="s">
        <v>207</v>
      </c>
      <c r="B91" s="211" t="s">
        <v>899</v>
      </c>
      <c r="C91" s="211">
        <v>1560</v>
      </c>
      <c r="D91" s="211"/>
      <c r="E91" s="229" t="s">
        <v>197</v>
      </c>
      <c r="F91" s="211" t="s">
        <v>1384</v>
      </c>
      <c r="G91" s="212">
        <v>85000</v>
      </c>
      <c r="H91" s="212" t="s">
        <v>206</v>
      </c>
      <c r="I91" s="214">
        <v>7680000</v>
      </c>
      <c r="J91" s="212">
        <v>600000</v>
      </c>
      <c r="K91" s="217">
        <f t="shared" si="8"/>
        <v>7080000</v>
      </c>
      <c r="L91" s="208"/>
    </row>
    <row r="92" spans="1:12" s="225" customFormat="1" ht="42" customHeight="1">
      <c r="A92" s="228" t="s">
        <v>111</v>
      </c>
      <c r="B92" s="211" t="s">
        <v>899</v>
      </c>
      <c r="C92" s="211">
        <v>1560</v>
      </c>
      <c r="D92" s="211"/>
      <c r="E92" s="229" t="s">
        <v>197</v>
      </c>
      <c r="F92" s="211" t="s">
        <v>1385</v>
      </c>
      <c r="G92" s="212">
        <v>85000</v>
      </c>
      <c r="H92" s="212" t="s">
        <v>206</v>
      </c>
      <c r="I92" s="214">
        <v>8230000</v>
      </c>
      <c r="J92" s="212">
        <v>600000</v>
      </c>
      <c r="K92" s="217">
        <f t="shared" si="8"/>
        <v>7630000</v>
      </c>
      <c r="L92" s="208"/>
    </row>
    <row r="93" spans="1:12" s="225" customFormat="1" ht="42" customHeight="1">
      <c r="A93" s="228" t="s">
        <v>112</v>
      </c>
      <c r="B93" s="211" t="s">
        <v>899</v>
      </c>
      <c r="C93" s="211">
        <v>1560</v>
      </c>
      <c r="D93" s="211"/>
      <c r="E93" s="229" t="s">
        <v>197</v>
      </c>
      <c r="F93" s="211" t="s">
        <v>1386</v>
      </c>
      <c r="G93" s="212">
        <v>85000</v>
      </c>
      <c r="H93" s="212" t="s">
        <v>206</v>
      </c>
      <c r="I93" s="214">
        <v>9080000</v>
      </c>
      <c r="J93" s="212">
        <v>600000</v>
      </c>
      <c r="K93" s="217">
        <f t="shared" si="8"/>
        <v>8480000</v>
      </c>
      <c r="L93" s="208"/>
    </row>
    <row r="94" spans="1:12" s="225" customFormat="1" ht="43.5" customHeight="1">
      <c r="A94" s="228" t="s">
        <v>111</v>
      </c>
      <c r="B94" s="211" t="s">
        <v>900</v>
      </c>
      <c r="C94" s="211">
        <v>1997</v>
      </c>
      <c r="D94" s="211"/>
      <c r="E94" s="229" t="s">
        <v>197</v>
      </c>
      <c r="F94" s="211" t="s">
        <v>1387</v>
      </c>
      <c r="G94" s="212">
        <v>135000</v>
      </c>
      <c r="H94" s="212" t="s">
        <v>203</v>
      </c>
      <c r="I94" s="214">
        <v>8190000</v>
      </c>
      <c r="J94" s="212">
        <v>600000</v>
      </c>
      <c r="K94" s="217">
        <f t="shared" si="8"/>
        <v>7590000</v>
      </c>
      <c r="L94" s="208"/>
    </row>
    <row r="95" spans="1:12" s="225" customFormat="1" ht="42" customHeight="1">
      <c r="A95" s="228" t="s">
        <v>112</v>
      </c>
      <c r="B95" s="211" t="s">
        <v>900</v>
      </c>
      <c r="C95" s="211">
        <v>1997</v>
      </c>
      <c r="D95" s="211"/>
      <c r="E95" s="229" t="s">
        <v>197</v>
      </c>
      <c r="F95" s="211" t="s">
        <v>1388</v>
      </c>
      <c r="G95" s="212">
        <v>135000</v>
      </c>
      <c r="H95" s="212" t="s">
        <v>203</v>
      </c>
      <c r="I95" s="214">
        <v>9040000</v>
      </c>
      <c r="J95" s="212">
        <v>600000</v>
      </c>
      <c r="K95" s="217">
        <f t="shared" si="8"/>
        <v>8440000</v>
      </c>
      <c r="L95" s="208"/>
    </row>
    <row r="96" spans="1:12" s="225" customFormat="1" ht="43.5" customHeight="1">
      <c r="A96" s="228" t="s">
        <v>111</v>
      </c>
      <c r="B96" s="211" t="s">
        <v>901</v>
      </c>
      <c r="C96" s="211">
        <v>1997</v>
      </c>
      <c r="D96" s="211"/>
      <c r="E96" s="229" t="s">
        <v>197</v>
      </c>
      <c r="F96" s="211" t="s">
        <v>1389</v>
      </c>
      <c r="G96" s="212">
        <v>135000</v>
      </c>
      <c r="H96" s="212" t="s">
        <v>199</v>
      </c>
      <c r="I96" s="214">
        <v>8690000</v>
      </c>
      <c r="J96" s="212">
        <v>600000</v>
      </c>
      <c r="K96" s="217">
        <f t="shared" si="8"/>
        <v>8090000</v>
      </c>
      <c r="L96" s="208"/>
    </row>
    <row r="97" spans="1:12" s="225" customFormat="1" ht="42" customHeight="1">
      <c r="A97" s="228" t="s">
        <v>112</v>
      </c>
      <c r="B97" s="211" t="s">
        <v>901</v>
      </c>
      <c r="C97" s="211">
        <v>1997</v>
      </c>
      <c r="D97" s="211"/>
      <c r="E97" s="229" t="s">
        <v>197</v>
      </c>
      <c r="F97" s="211" t="s">
        <v>1390</v>
      </c>
      <c r="G97" s="212">
        <v>135000</v>
      </c>
      <c r="H97" s="212" t="s">
        <v>199</v>
      </c>
      <c r="I97" s="214">
        <v>9540000</v>
      </c>
      <c r="J97" s="212">
        <v>600000</v>
      </c>
      <c r="K97" s="217">
        <f t="shared" si="8"/>
        <v>8940000</v>
      </c>
      <c r="L97" s="208"/>
    </row>
    <row r="98" spans="1:12" s="225" customFormat="1" ht="42" customHeight="1">
      <c r="A98" s="228" t="s">
        <v>111</v>
      </c>
      <c r="B98" s="211" t="s">
        <v>204</v>
      </c>
      <c r="C98" s="211">
        <v>1598</v>
      </c>
      <c r="D98" s="211"/>
      <c r="E98" s="229" t="s">
        <v>197</v>
      </c>
      <c r="F98" s="211" t="s">
        <v>1391</v>
      </c>
      <c r="G98" s="212">
        <v>85000</v>
      </c>
      <c r="H98" s="212" t="s">
        <v>205</v>
      </c>
      <c r="I98" s="214">
        <v>8150000</v>
      </c>
      <c r="J98" s="212">
        <v>600000</v>
      </c>
      <c r="K98" s="217">
        <f t="shared" si="8"/>
        <v>7550000</v>
      </c>
      <c r="L98" s="208"/>
    </row>
    <row r="99" spans="1:12" s="225" customFormat="1" ht="38.25" hidden="1" customHeight="1">
      <c r="A99" s="200" t="s">
        <v>1393</v>
      </c>
      <c r="B99" s="221"/>
      <c r="C99" s="201"/>
      <c r="D99" s="201"/>
      <c r="E99" s="201"/>
      <c r="F99" s="201"/>
      <c r="G99" s="202"/>
      <c r="H99" s="202"/>
      <c r="I99" s="203"/>
      <c r="J99" s="204"/>
      <c r="K99" s="203"/>
      <c r="L99" s="208"/>
    </row>
    <row r="100" spans="1:12" s="225" customFormat="1" ht="42" hidden="1" customHeight="1">
      <c r="A100" s="228" t="s">
        <v>207</v>
      </c>
      <c r="B100" s="211" t="s">
        <v>893</v>
      </c>
      <c r="C100" s="211">
        <v>1560</v>
      </c>
      <c r="D100" s="211"/>
      <c r="E100" s="229" t="s">
        <v>197</v>
      </c>
      <c r="F100" s="211" t="s">
        <v>1147</v>
      </c>
      <c r="G100" s="212">
        <v>85000</v>
      </c>
      <c r="H100" s="212" t="s">
        <v>201</v>
      </c>
      <c r="I100" s="214">
        <v>6640000</v>
      </c>
      <c r="J100" s="212">
        <v>650000</v>
      </c>
      <c r="K100" s="215">
        <f t="shared" ref="K100:K110" si="9">I100-J100</f>
        <v>5990000</v>
      </c>
      <c r="L100" s="208"/>
    </row>
    <row r="101" spans="1:12" s="225" customFormat="1" ht="42" hidden="1" customHeight="1">
      <c r="A101" s="228" t="s">
        <v>207</v>
      </c>
      <c r="B101" s="211" t="s">
        <v>898</v>
      </c>
      <c r="C101" s="211">
        <v>1560</v>
      </c>
      <c r="D101" s="211"/>
      <c r="E101" s="229" t="s">
        <v>197</v>
      </c>
      <c r="F101" s="211" t="s">
        <v>1148</v>
      </c>
      <c r="G101" s="212">
        <v>85000</v>
      </c>
      <c r="H101" s="212" t="s">
        <v>198</v>
      </c>
      <c r="I101" s="214">
        <v>6930000</v>
      </c>
      <c r="J101" s="212">
        <v>600000</v>
      </c>
      <c r="K101" s="217">
        <f t="shared" si="9"/>
        <v>6330000</v>
      </c>
      <c r="L101" s="208"/>
    </row>
    <row r="102" spans="1:12" s="225" customFormat="1" ht="42" hidden="1" customHeight="1">
      <c r="A102" s="228" t="s">
        <v>111</v>
      </c>
      <c r="B102" s="211" t="s">
        <v>898</v>
      </c>
      <c r="C102" s="211">
        <v>1560</v>
      </c>
      <c r="D102" s="211"/>
      <c r="E102" s="229" t="s">
        <v>197</v>
      </c>
      <c r="F102" s="211" t="s">
        <v>1149</v>
      </c>
      <c r="G102" s="212">
        <v>85000</v>
      </c>
      <c r="H102" s="212" t="s">
        <v>198</v>
      </c>
      <c r="I102" s="214">
        <v>7480000</v>
      </c>
      <c r="J102" s="212">
        <v>600000</v>
      </c>
      <c r="K102" s="217">
        <f t="shared" si="9"/>
        <v>6880000</v>
      </c>
      <c r="L102" s="208"/>
    </row>
    <row r="103" spans="1:12" s="225" customFormat="1" ht="42" hidden="1" customHeight="1">
      <c r="A103" s="228" t="s">
        <v>112</v>
      </c>
      <c r="B103" s="211" t="s">
        <v>898</v>
      </c>
      <c r="C103" s="211">
        <v>1560</v>
      </c>
      <c r="D103" s="211"/>
      <c r="E103" s="229" t="s">
        <v>197</v>
      </c>
      <c r="F103" s="211" t="s">
        <v>1150</v>
      </c>
      <c r="G103" s="212">
        <v>85000</v>
      </c>
      <c r="H103" s="212" t="s">
        <v>198</v>
      </c>
      <c r="I103" s="214">
        <v>8330000</v>
      </c>
      <c r="J103" s="212">
        <v>600000</v>
      </c>
      <c r="K103" s="217">
        <f t="shared" si="9"/>
        <v>7730000</v>
      </c>
      <c r="L103" s="208"/>
    </row>
    <row r="104" spans="1:12" s="225" customFormat="1" ht="42" hidden="1" customHeight="1">
      <c r="A104" s="228" t="s">
        <v>207</v>
      </c>
      <c r="B104" s="211" t="s">
        <v>899</v>
      </c>
      <c r="C104" s="211">
        <v>1560</v>
      </c>
      <c r="D104" s="211"/>
      <c r="E104" s="229" t="s">
        <v>197</v>
      </c>
      <c r="F104" s="211" t="s">
        <v>1151</v>
      </c>
      <c r="G104" s="212">
        <v>85000</v>
      </c>
      <c r="H104" s="212" t="s">
        <v>202</v>
      </c>
      <c r="I104" s="214">
        <v>7430000</v>
      </c>
      <c r="J104" s="212">
        <v>600000</v>
      </c>
      <c r="K104" s="217">
        <f t="shared" si="9"/>
        <v>6830000</v>
      </c>
      <c r="L104" s="208"/>
    </row>
    <row r="105" spans="1:12" s="225" customFormat="1" ht="42" hidden="1" customHeight="1">
      <c r="A105" s="228" t="s">
        <v>111</v>
      </c>
      <c r="B105" s="211" t="s">
        <v>899</v>
      </c>
      <c r="C105" s="211">
        <v>1560</v>
      </c>
      <c r="D105" s="211"/>
      <c r="E105" s="229" t="s">
        <v>197</v>
      </c>
      <c r="F105" s="211" t="s">
        <v>1152</v>
      </c>
      <c r="G105" s="212">
        <v>85000</v>
      </c>
      <c r="H105" s="212" t="s">
        <v>202</v>
      </c>
      <c r="I105" s="214">
        <v>7980000</v>
      </c>
      <c r="J105" s="212">
        <v>600000</v>
      </c>
      <c r="K105" s="217">
        <f t="shared" si="9"/>
        <v>7380000</v>
      </c>
      <c r="L105" s="208"/>
    </row>
    <row r="106" spans="1:12" s="225" customFormat="1" ht="42" hidden="1" customHeight="1">
      <c r="A106" s="228" t="s">
        <v>112</v>
      </c>
      <c r="B106" s="211" t="s">
        <v>899</v>
      </c>
      <c r="C106" s="211">
        <v>1560</v>
      </c>
      <c r="D106" s="211"/>
      <c r="E106" s="229" t="s">
        <v>197</v>
      </c>
      <c r="F106" s="211" t="s">
        <v>1153</v>
      </c>
      <c r="G106" s="212">
        <v>85000</v>
      </c>
      <c r="H106" s="212" t="s">
        <v>202</v>
      </c>
      <c r="I106" s="214">
        <v>8830000</v>
      </c>
      <c r="J106" s="212">
        <v>600000</v>
      </c>
      <c r="K106" s="217">
        <f t="shared" si="9"/>
        <v>8230000</v>
      </c>
      <c r="L106" s="208"/>
    </row>
    <row r="107" spans="1:12" s="225" customFormat="1" ht="41.25" hidden="1" customHeight="1">
      <c r="A107" s="228" t="s">
        <v>111</v>
      </c>
      <c r="B107" s="211" t="s">
        <v>900</v>
      </c>
      <c r="C107" s="211">
        <v>1997</v>
      </c>
      <c r="D107" s="211"/>
      <c r="E107" s="229" t="s">
        <v>197</v>
      </c>
      <c r="F107" s="211" t="s">
        <v>1154</v>
      </c>
      <c r="G107" s="212">
        <v>135000</v>
      </c>
      <c r="H107" s="212" t="s">
        <v>203</v>
      </c>
      <c r="I107" s="214">
        <v>7940000</v>
      </c>
      <c r="J107" s="212">
        <v>600000</v>
      </c>
      <c r="K107" s="217">
        <f t="shared" si="9"/>
        <v>7340000</v>
      </c>
      <c r="L107" s="208"/>
    </row>
    <row r="108" spans="1:12" s="225" customFormat="1" ht="42" hidden="1" customHeight="1">
      <c r="A108" s="228" t="s">
        <v>112</v>
      </c>
      <c r="B108" s="211" t="s">
        <v>900</v>
      </c>
      <c r="C108" s="211">
        <v>1997</v>
      </c>
      <c r="D108" s="211"/>
      <c r="E108" s="229" t="s">
        <v>197</v>
      </c>
      <c r="F108" s="211" t="s">
        <v>1155</v>
      </c>
      <c r="G108" s="212">
        <v>135000</v>
      </c>
      <c r="H108" s="212" t="s">
        <v>203</v>
      </c>
      <c r="I108" s="214">
        <v>8790000</v>
      </c>
      <c r="J108" s="212">
        <v>600000</v>
      </c>
      <c r="K108" s="217">
        <f t="shared" si="9"/>
        <v>8190000</v>
      </c>
      <c r="L108" s="208"/>
    </row>
    <row r="109" spans="1:12" s="225" customFormat="1" ht="39.75" hidden="1" customHeight="1">
      <c r="A109" s="228" t="s">
        <v>111</v>
      </c>
      <c r="B109" s="211" t="s">
        <v>901</v>
      </c>
      <c r="C109" s="211">
        <v>1997</v>
      </c>
      <c r="D109" s="211"/>
      <c r="E109" s="229" t="s">
        <v>197</v>
      </c>
      <c r="F109" s="211" t="s">
        <v>1156</v>
      </c>
      <c r="G109" s="212">
        <v>135000</v>
      </c>
      <c r="H109" s="212" t="s">
        <v>199</v>
      </c>
      <c r="I109" s="214">
        <v>8440000</v>
      </c>
      <c r="J109" s="212">
        <v>600000</v>
      </c>
      <c r="K109" s="217">
        <f t="shared" si="9"/>
        <v>7840000</v>
      </c>
      <c r="L109" s="208"/>
    </row>
    <row r="110" spans="1:12" s="225" customFormat="1" ht="42" hidden="1" customHeight="1">
      <c r="A110" s="228" t="s">
        <v>112</v>
      </c>
      <c r="B110" s="211" t="s">
        <v>901</v>
      </c>
      <c r="C110" s="211">
        <v>1997</v>
      </c>
      <c r="D110" s="211"/>
      <c r="E110" s="229" t="s">
        <v>197</v>
      </c>
      <c r="F110" s="211" t="s">
        <v>1157</v>
      </c>
      <c r="G110" s="212">
        <v>135000</v>
      </c>
      <c r="H110" s="212" t="s">
        <v>199</v>
      </c>
      <c r="I110" s="214">
        <v>9290000</v>
      </c>
      <c r="J110" s="212">
        <v>600000</v>
      </c>
      <c r="K110" s="217">
        <f t="shared" si="9"/>
        <v>8690000</v>
      </c>
      <c r="L110" s="208"/>
    </row>
    <row r="111" spans="1:12" s="225" customFormat="1" ht="42" hidden="1" customHeight="1">
      <c r="A111" s="228" t="s">
        <v>111</v>
      </c>
      <c r="B111" s="211" t="s">
        <v>204</v>
      </c>
      <c r="C111" s="211">
        <v>1598</v>
      </c>
      <c r="D111" s="211"/>
      <c r="E111" s="229" t="s">
        <v>197</v>
      </c>
      <c r="F111" s="211" t="s">
        <v>1158</v>
      </c>
      <c r="G111" s="212">
        <v>85000</v>
      </c>
      <c r="H111" s="212" t="s">
        <v>205</v>
      </c>
      <c r="I111" s="214">
        <v>7700000</v>
      </c>
      <c r="J111" s="212">
        <v>600000</v>
      </c>
      <c r="K111" s="217">
        <f>I111-J111</f>
        <v>7100000</v>
      </c>
      <c r="L111" s="208"/>
    </row>
    <row r="112" spans="1:12" s="225" customFormat="1" ht="38.25" hidden="1" customHeight="1">
      <c r="A112" s="200" t="s">
        <v>1394</v>
      </c>
      <c r="B112" s="221"/>
      <c r="C112" s="201"/>
      <c r="D112" s="201"/>
      <c r="E112" s="201"/>
      <c r="F112" s="201"/>
      <c r="G112" s="202"/>
      <c r="H112" s="202"/>
      <c r="I112" s="203"/>
      <c r="J112" s="204"/>
      <c r="K112" s="203"/>
      <c r="L112" s="208"/>
    </row>
    <row r="113" spans="1:12" s="225" customFormat="1" ht="42" hidden="1" customHeight="1">
      <c r="A113" s="228" t="s">
        <v>207</v>
      </c>
      <c r="B113" s="211" t="s">
        <v>893</v>
      </c>
      <c r="C113" s="211">
        <v>1560</v>
      </c>
      <c r="D113" s="211"/>
      <c r="E113" s="229" t="s">
        <v>197</v>
      </c>
      <c r="F113" s="211" t="s">
        <v>1159</v>
      </c>
      <c r="G113" s="212">
        <v>85000</v>
      </c>
      <c r="H113" s="212" t="s">
        <v>201</v>
      </c>
      <c r="I113" s="214">
        <v>6890000</v>
      </c>
      <c r="J113" s="212">
        <v>600000</v>
      </c>
      <c r="K113" s="217">
        <f t="shared" ref="K113:K144" si="10">I113-J113</f>
        <v>6290000</v>
      </c>
      <c r="L113" s="208"/>
    </row>
    <row r="114" spans="1:12" s="225" customFormat="1" ht="42" hidden="1" customHeight="1">
      <c r="A114" s="228" t="s">
        <v>207</v>
      </c>
      <c r="B114" s="211" t="s">
        <v>898</v>
      </c>
      <c r="C114" s="211">
        <v>1560</v>
      </c>
      <c r="D114" s="211"/>
      <c r="E114" s="229" t="s">
        <v>197</v>
      </c>
      <c r="F114" s="211" t="s">
        <v>1160</v>
      </c>
      <c r="G114" s="212">
        <v>85000</v>
      </c>
      <c r="H114" s="212" t="s">
        <v>200</v>
      </c>
      <c r="I114" s="214">
        <v>7180000</v>
      </c>
      <c r="J114" s="212">
        <v>600000</v>
      </c>
      <c r="K114" s="217">
        <f t="shared" si="10"/>
        <v>6580000</v>
      </c>
      <c r="L114" s="208"/>
    </row>
    <row r="115" spans="1:12" s="225" customFormat="1" ht="42" hidden="1" customHeight="1">
      <c r="A115" s="228" t="s">
        <v>111</v>
      </c>
      <c r="B115" s="211" t="s">
        <v>898</v>
      </c>
      <c r="C115" s="211">
        <v>1560</v>
      </c>
      <c r="D115" s="211"/>
      <c r="E115" s="229" t="s">
        <v>197</v>
      </c>
      <c r="F115" s="211" t="s">
        <v>1161</v>
      </c>
      <c r="G115" s="212">
        <v>85000</v>
      </c>
      <c r="H115" s="212" t="s">
        <v>200</v>
      </c>
      <c r="I115" s="214">
        <v>7730000</v>
      </c>
      <c r="J115" s="212">
        <v>600000</v>
      </c>
      <c r="K115" s="217">
        <f t="shared" si="10"/>
        <v>7130000</v>
      </c>
      <c r="L115" s="208"/>
    </row>
    <row r="116" spans="1:12" s="225" customFormat="1" ht="42" hidden="1" customHeight="1">
      <c r="A116" s="228" t="s">
        <v>112</v>
      </c>
      <c r="B116" s="211" t="s">
        <v>898</v>
      </c>
      <c r="C116" s="211">
        <v>1560</v>
      </c>
      <c r="D116" s="211"/>
      <c r="E116" s="229" t="s">
        <v>197</v>
      </c>
      <c r="F116" s="211" t="s">
        <v>1162</v>
      </c>
      <c r="G116" s="212">
        <v>85000</v>
      </c>
      <c r="H116" s="212" t="s">
        <v>200</v>
      </c>
      <c r="I116" s="214">
        <v>8580000</v>
      </c>
      <c r="J116" s="212">
        <v>600000</v>
      </c>
      <c r="K116" s="217">
        <f t="shared" si="10"/>
        <v>7980000</v>
      </c>
      <c r="L116" s="208"/>
    </row>
    <row r="117" spans="1:12" s="225" customFormat="1" ht="42" hidden="1" customHeight="1">
      <c r="A117" s="228" t="s">
        <v>207</v>
      </c>
      <c r="B117" s="211" t="s">
        <v>899</v>
      </c>
      <c r="C117" s="211">
        <v>1560</v>
      </c>
      <c r="D117" s="211"/>
      <c r="E117" s="229" t="s">
        <v>197</v>
      </c>
      <c r="F117" s="211" t="s">
        <v>1163</v>
      </c>
      <c r="G117" s="212">
        <v>85000</v>
      </c>
      <c r="H117" s="212" t="s">
        <v>206</v>
      </c>
      <c r="I117" s="214">
        <v>7680000</v>
      </c>
      <c r="J117" s="212">
        <v>600000</v>
      </c>
      <c r="K117" s="217">
        <f t="shared" si="10"/>
        <v>7080000</v>
      </c>
      <c r="L117" s="208"/>
    </row>
    <row r="118" spans="1:12" s="225" customFormat="1" ht="42" hidden="1" customHeight="1">
      <c r="A118" s="228" t="s">
        <v>111</v>
      </c>
      <c r="B118" s="211" t="s">
        <v>899</v>
      </c>
      <c r="C118" s="211">
        <v>1560</v>
      </c>
      <c r="D118" s="211"/>
      <c r="E118" s="229" t="s">
        <v>197</v>
      </c>
      <c r="F118" s="211" t="s">
        <v>1164</v>
      </c>
      <c r="G118" s="212">
        <v>85000</v>
      </c>
      <c r="H118" s="212" t="s">
        <v>206</v>
      </c>
      <c r="I118" s="214">
        <v>8230000</v>
      </c>
      <c r="J118" s="212">
        <v>600000</v>
      </c>
      <c r="K118" s="217">
        <f t="shared" si="10"/>
        <v>7630000</v>
      </c>
      <c r="L118" s="208"/>
    </row>
    <row r="119" spans="1:12" s="225" customFormat="1" ht="42" hidden="1" customHeight="1">
      <c r="A119" s="228" t="s">
        <v>112</v>
      </c>
      <c r="B119" s="211" t="s">
        <v>899</v>
      </c>
      <c r="C119" s="211">
        <v>1560</v>
      </c>
      <c r="D119" s="211"/>
      <c r="E119" s="229" t="s">
        <v>197</v>
      </c>
      <c r="F119" s="211" t="s">
        <v>1165</v>
      </c>
      <c r="G119" s="212">
        <v>85000</v>
      </c>
      <c r="H119" s="212" t="s">
        <v>206</v>
      </c>
      <c r="I119" s="214">
        <v>9080000</v>
      </c>
      <c r="J119" s="212">
        <v>600000</v>
      </c>
      <c r="K119" s="217">
        <f t="shared" si="10"/>
        <v>8480000</v>
      </c>
      <c r="L119" s="208"/>
    </row>
    <row r="120" spans="1:12" s="225" customFormat="1" ht="43.5" hidden="1" customHeight="1">
      <c r="A120" s="228" t="s">
        <v>111</v>
      </c>
      <c r="B120" s="211" t="s">
        <v>900</v>
      </c>
      <c r="C120" s="211">
        <v>1997</v>
      </c>
      <c r="D120" s="211"/>
      <c r="E120" s="229" t="s">
        <v>197</v>
      </c>
      <c r="F120" s="211" t="s">
        <v>1166</v>
      </c>
      <c r="G120" s="212">
        <v>135000</v>
      </c>
      <c r="H120" s="212" t="s">
        <v>203</v>
      </c>
      <c r="I120" s="214">
        <v>8190000</v>
      </c>
      <c r="J120" s="212">
        <v>600000</v>
      </c>
      <c r="K120" s="217">
        <f t="shared" si="10"/>
        <v>7590000</v>
      </c>
      <c r="L120" s="208"/>
    </row>
    <row r="121" spans="1:12" s="225" customFormat="1" ht="42" hidden="1" customHeight="1">
      <c r="A121" s="228" t="s">
        <v>112</v>
      </c>
      <c r="B121" s="211" t="s">
        <v>900</v>
      </c>
      <c r="C121" s="211">
        <v>1997</v>
      </c>
      <c r="D121" s="211"/>
      <c r="E121" s="229" t="s">
        <v>197</v>
      </c>
      <c r="F121" s="211" t="s">
        <v>1167</v>
      </c>
      <c r="G121" s="212">
        <v>135000</v>
      </c>
      <c r="H121" s="212" t="s">
        <v>203</v>
      </c>
      <c r="I121" s="214">
        <v>9040000</v>
      </c>
      <c r="J121" s="212">
        <v>600000</v>
      </c>
      <c r="K121" s="217">
        <f t="shared" si="10"/>
        <v>8440000</v>
      </c>
      <c r="L121" s="208"/>
    </row>
    <row r="122" spans="1:12" s="225" customFormat="1" ht="43.5" hidden="1" customHeight="1">
      <c r="A122" s="228" t="s">
        <v>111</v>
      </c>
      <c r="B122" s="211" t="s">
        <v>901</v>
      </c>
      <c r="C122" s="211">
        <v>1997</v>
      </c>
      <c r="D122" s="211"/>
      <c r="E122" s="229" t="s">
        <v>197</v>
      </c>
      <c r="F122" s="211" t="s">
        <v>1168</v>
      </c>
      <c r="G122" s="212">
        <v>135000</v>
      </c>
      <c r="H122" s="212" t="s">
        <v>199</v>
      </c>
      <c r="I122" s="214">
        <v>8690000</v>
      </c>
      <c r="J122" s="212">
        <v>600000</v>
      </c>
      <c r="K122" s="217">
        <f t="shared" si="10"/>
        <v>8090000</v>
      </c>
      <c r="L122" s="208"/>
    </row>
    <row r="123" spans="1:12" s="225" customFormat="1" ht="42" hidden="1" customHeight="1">
      <c r="A123" s="228" t="s">
        <v>112</v>
      </c>
      <c r="B123" s="211" t="s">
        <v>901</v>
      </c>
      <c r="C123" s="211">
        <v>1997</v>
      </c>
      <c r="D123" s="211"/>
      <c r="E123" s="229" t="s">
        <v>197</v>
      </c>
      <c r="F123" s="211" t="s">
        <v>1169</v>
      </c>
      <c r="G123" s="212">
        <v>135000</v>
      </c>
      <c r="H123" s="212" t="s">
        <v>199</v>
      </c>
      <c r="I123" s="214">
        <v>9540000</v>
      </c>
      <c r="J123" s="212">
        <v>600000</v>
      </c>
      <c r="K123" s="217">
        <f t="shared" si="10"/>
        <v>8940000</v>
      </c>
      <c r="L123" s="208"/>
    </row>
    <row r="124" spans="1:12" s="225" customFormat="1" ht="42" hidden="1" customHeight="1">
      <c r="A124" s="228" t="s">
        <v>111</v>
      </c>
      <c r="B124" s="211" t="s">
        <v>204</v>
      </c>
      <c r="C124" s="211">
        <v>1598</v>
      </c>
      <c r="D124" s="211"/>
      <c r="E124" s="229" t="s">
        <v>197</v>
      </c>
      <c r="F124" s="211" t="s">
        <v>1170</v>
      </c>
      <c r="G124" s="212">
        <v>85000</v>
      </c>
      <c r="H124" s="212" t="s">
        <v>205</v>
      </c>
      <c r="I124" s="214">
        <v>8150000</v>
      </c>
      <c r="J124" s="212">
        <v>600000</v>
      </c>
      <c r="K124" s="217">
        <f t="shared" si="10"/>
        <v>7550000</v>
      </c>
      <c r="L124" s="208"/>
    </row>
    <row r="125" spans="1:12" s="225" customFormat="1" ht="42" customHeight="1">
      <c r="A125" s="1050" t="s">
        <v>871</v>
      </c>
      <c r="B125" s="221"/>
      <c r="C125" s="201"/>
      <c r="D125" s="201"/>
      <c r="E125" s="201"/>
      <c r="F125" s="201"/>
      <c r="G125" s="202"/>
      <c r="H125" s="202"/>
      <c r="I125" s="203"/>
      <c r="J125" s="204"/>
      <c r="K125" s="203"/>
      <c r="L125" s="208"/>
    </row>
    <row r="126" spans="1:12" s="225" customFormat="1" ht="42" customHeight="1">
      <c r="A126" s="228" t="s">
        <v>891</v>
      </c>
      <c r="B126" s="211" t="s">
        <v>1193</v>
      </c>
      <c r="C126" s="211">
        <v>1560</v>
      </c>
      <c r="D126" s="211"/>
      <c r="E126" s="229" t="s">
        <v>863</v>
      </c>
      <c r="F126" s="211" t="s">
        <v>887</v>
      </c>
      <c r="G126" s="212">
        <v>85000</v>
      </c>
      <c r="H126" s="212" t="s">
        <v>868</v>
      </c>
      <c r="I126" s="214">
        <v>10210000</v>
      </c>
      <c r="J126" s="212"/>
      <c r="K126" s="217">
        <f t="shared" si="10"/>
        <v>10210000</v>
      </c>
      <c r="L126" s="208"/>
    </row>
    <row r="127" spans="1:12" s="225" customFormat="1" ht="42" customHeight="1">
      <c r="A127" s="228" t="s">
        <v>860</v>
      </c>
      <c r="B127" s="211" t="s">
        <v>1193</v>
      </c>
      <c r="C127" s="211">
        <v>1560</v>
      </c>
      <c r="D127" s="211"/>
      <c r="E127" s="229" t="s">
        <v>863</v>
      </c>
      <c r="F127" s="211" t="s">
        <v>113</v>
      </c>
      <c r="G127" s="212">
        <v>85000</v>
      </c>
      <c r="H127" s="212" t="s">
        <v>868</v>
      </c>
      <c r="I127" s="214">
        <v>10490000</v>
      </c>
      <c r="J127" s="212"/>
      <c r="K127" s="217">
        <f t="shared" ref="K127" si="11">I127-J127</f>
        <v>10490000</v>
      </c>
      <c r="L127" s="208"/>
    </row>
    <row r="128" spans="1:12" s="225" customFormat="1" ht="42" customHeight="1">
      <c r="A128" s="228" t="s">
        <v>860</v>
      </c>
      <c r="B128" s="211" t="s">
        <v>1194</v>
      </c>
      <c r="C128" s="211">
        <v>1997</v>
      </c>
      <c r="D128" s="211"/>
      <c r="E128" s="229" t="s">
        <v>863</v>
      </c>
      <c r="F128" s="211" t="s">
        <v>114</v>
      </c>
      <c r="G128" s="212">
        <v>135000</v>
      </c>
      <c r="H128" s="212" t="s">
        <v>869</v>
      </c>
      <c r="I128" s="214">
        <v>11190000</v>
      </c>
      <c r="J128" s="212"/>
      <c r="K128" s="217">
        <f t="shared" si="10"/>
        <v>11190000</v>
      </c>
      <c r="L128" s="208"/>
    </row>
    <row r="129" spans="1:12" s="225" customFormat="1" ht="42" customHeight="1">
      <c r="A129" s="228" t="s">
        <v>860</v>
      </c>
      <c r="B129" s="211" t="s">
        <v>1195</v>
      </c>
      <c r="C129" s="211">
        <v>1997</v>
      </c>
      <c r="D129" s="211"/>
      <c r="E129" s="229" t="s">
        <v>863</v>
      </c>
      <c r="F129" s="211" t="s">
        <v>134</v>
      </c>
      <c r="G129" s="212">
        <v>135000</v>
      </c>
      <c r="H129" s="212" t="s">
        <v>870</v>
      </c>
      <c r="I129" s="214">
        <v>12120000</v>
      </c>
      <c r="J129" s="212"/>
      <c r="K129" s="217">
        <f t="shared" si="10"/>
        <v>12120000</v>
      </c>
      <c r="L129" s="208"/>
    </row>
    <row r="130" spans="1:12" s="225" customFormat="1" ht="42" customHeight="1">
      <c r="A130" s="228" t="s">
        <v>966</v>
      </c>
      <c r="B130" s="211" t="s">
        <v>1194</v>
      </c>
      <c r="C130" s="211">
        <v>1997</v>
      </c>
      <c r="D130" s="211"/>
      <c r="E130" s="229" t="s">
        <v>863</v>
      </c>
      <c r="F130" s="211" t="s">
        <v>956</v>
      </c>
      <c r="G130" s="212">
        <v>135000</v>
      </c>
      <c r="H130" s="212" t="s">
        <v>869</v>
      </c>
      <c r="I130" s="214">
        <v>11470000</v>
      </c>
      <c r="J130" s="212"/>
      <c r="K130" s="217">
        <f t="shared" si="10"/>
        <v>11470000</v>
      </c>
      <c r="L130" s="208"/>
    </row>
    <row r="131" spans="1:12" s="225" customFormat="1" ht="42" customHeight="1">
      <c r="A131" s="228" t="s">
        <v>966</v>
      </c>
      <c r="B131" s="211" t="s">
        <v>1195</v>
      </c>
      <c r="C131" s="211">
        <v>1997</v>
      </c>
      <c r="D131" s="211"/>
      <c r="E131" s="229" t="s">
        <v>863</v>
      </c>
      <c r="F131" s="211" t="s">
        <v>957</v>
      </c>
      <c r="G131" s="212">
        <v>135000</v>
      </c>
      <c r="H131" s="212" t="s">
        <v>870</v>
      </c>
      <c r="I131" s="214">
        <v>12400000</v>
      </c>
      <c r="J131" s="212"/>
      <c r="K131" s="217">
        <f t="shared" si="10"/>
        <v>12400000</v>
      </c>
      <c r="L131" s="208"/>
    </row>
    <row r="132" spans="1:12" s="225" customFormat="1" ht="42" customHeight="1">
      <c r="A132" s="228" t="s">
        <v>892</v>
      </c>
      <c r="B132" s="211" t="s">
        <v>1193</v>
      </c>
      <c r="C132" s="211">
        <v>1560</v>
      </c>
      <c r="D132" s="211"/>
      <c r="E132" s="229" t="s">
        <v>863</v>
      </c>
      <c r="F132" s="211" t="s">
        <v>888</v>
      </c>
      <c r="G132" s="212">
        <v>85000</v>
      </c>
      <c r="H132" s="212" t="s">
        <v>868</v>
      </c>
      <c r="I132" s="214">
        <v>12910000</v>
      </c>
      <c r="J132" s="212"/>
      <c r="K132" s="217">
        <f t="shared" ref="K132" si="12">I132-J132</f>
        <v>12910000</v>
      </c>
      <c r="L132" s="208"/>
    </row>
    <row r="133" spans="1:12" s="225" customFormat="1" ht="42" customHeight="1">
      <c r="A133" s="228" t="s">
        <v>861</v>
      </c>
      <c r="B133" s="211" t="s">
        <v>1193</v>
      </c>
      <c r="C133" s="211">
        <v>1560</v>
      </c>
      <c r="D133" s="211"/>
      <c r="E133" s="229" t="s">
        <v>863</v>
      </c>
      <c r="F133" s="211" t="s">
        <v>115</v>
      </c>
      <c r="G133" s="212">
        <v>85000</v>
      </c>
      <c r="H133" s="212" t="s">
        <v>868</v>
      </c>
      <c r="I133" s="214">
        <v>13190000</v>
      </c>
      <c r="J133" s="212"/>
      <c r="K133" s="217">
        <f t="shared" si="10"/>
        <v>13190000</v>
      </c>
      <c r="L133" s="208"/>
    </row>
    <row r="134" spans="1:12" s="225" customFormat="1" ht="42" customHeight="1">
      <c r="A134" s="228" t="s">
        <v>861</v>
      </c>
      <c r="B134" s="211" t="s">
        <v>1194</v>
      </c>
      <c r="C134" s="211">
        <v>1997</v>
      </c>
      <c r="D134" s="211"/>
      <c r="E134" s="229" t="s">
        <v>863</v>
      </c>
      <c r="F134" s="211" t="s">
        <v>116</v>
      </c>
      <c r="G134" s="212">
        <v>135000</v>
      </c>
      <c r="H134" s="212" t="s">
        <v>869</v>
      </c>
      <c r="I134" s="214">
        <v>13890000</v>
      </c>
      <c r="J134" s="212"/>
      <c r="K134" s="217">
        <f t="shared" si="10"/>
        <v>13890000</v>
      </c>
      <c r="L134" s="208"/>
    </row>
    <row r="135" spans="1:12" s="225" customFormat="1" ht="42" customHeight="1">
      <c r="A135" s="228" t="s">
        <v>861</v>
      </c>
      <c r="B135" s="211" t="s">
        <v>1195</v>
      </c>
      <c r="C135" s="211">
        <v>1997</v>
      </c>
      <c r="D135" s="211"/>
      <c r="E135" s="229" t="s">
        <v>863</v>
      </c>
      <c r="F135" s="211" t="s">
        <v>135</v>
      </c>
      <c r="G135" s="212">
        <v>135000</v>
      </c>
      <c r="H135" s="212" t="s">
        <v>870</v>
      </c>
      <c r="I135" s="214">
        <v>14820000</v>
      </c>
      <c r="J135" s="212"/>
      <c r="K135" s="217">
        <f t="shared" si="10"/>
        <v>14820000</v>
      </c>
      <c r="L135" s="208"/>
    </row>
    <row r="136" spans="1:12" s="225" customFormat="1" ht="42" customHeight="1">
      <c r="A136" s="228" t="s">
        <v>967</v>
      </c>
      <c r="B136" s="211" t="s">
        <v>1194</v>
      </c>
      <c r="C136" s="211">
        <v>1997</v>
      </c>
      <c r="D136" s="211"/>
      <c r="E136" s="229" t="s">
        <v>863</v>
      </c>
      <c r="F136" s="211" t="s">
        <v>959</v>
      </c>
      <c r="G136" s="212">
        <v>135000</v>
      </c>
      <c r="H136" s="212" t="s">
        <v>869</v>
      </c>
      <c r="I136" s="214">
        <v>14170000</v>
      </c>
      <c r="J136" s="212"/>
      <c r="K136" s="217">
        <f t="shared" si="10"/>
        <v>14170000</v>
      </c>
      <c r="L136" s="208"/>
    </row>
    <row r="137" spans="1:12" s="225" customFormat="1" ht="42" customHeight="1">
      <c r="A137" s="228" t="s">
        <v>967</v>
      </c>
      <c r="B137" s="211" t="s">
        <v>1195</v>
      </c>
      <c r="C137" s="211">
        <v>1997</v>
      </c>
      <c r="D137" s="211"/>
      <c r="E137" s="229" t="s">
        <v>863</v>
      </c>
      <c r="F137" s="211" t="s">
        <v>960</v>
      </c>
      <c r="G137" s="212">
        <v>135000</v>
      </c>
      <c r="H137" s="212" t="s">
        <v>870</v>
      </c>
      <c r="I137" s="214">
        <v>15100000</v>
      </c>
      <c r="J137" s="212"/>
      <c r="K137" s="217">
        <f t="shared" si="10"/>
        <v>15100000</v>
      </c>
      <c r="L137" s="208"/>
    </row>
    <row r="138" spans="1:12" s="225" customFormat="1" ht="42" customHeight="1">
      <c r="A138" s="228" t="s">
        <v>890</v>
      </c>
      <c r="B138" s="211" t="s">
        <v>1196</v>
      </c>
      <c r="C138" s="211">
        <v>1560</v>
      </c>
      <c r="D138" s="211"/>
      <c r="E138" s="229" t="s">
        <v>864</v>
      </c>
      <c r="F138" s="211" t="s">
        <v>1013</v>
      </c>
      <c r="G138" s="212">
        <v>85000</v>
      </c>
      <c r="H138" s="212" t="s">
        <v>867</v>
      </c>
      <c r="I138" s="214">
        <v>8820000</v>
      </c>
      <c r="J138" s="212"/>
      <c r="K138" s="217">
        <f t="shared" ref="K138" si="13">I138-J138</f>
        <v>8820000</v>
      </c>
      <c r="L138" s="208"/>
    </row>
    <row r="139" spans="1:12" s="225" customFormat="1" ht="42" customHeight="1">
      <c r="A139" s="228" t="s">
        <v>862</v>
      </c>
      <c r="B139" s="211" t="s">
        <v>1196</v>
      </c>
      <c r="C139" s="211">
        <v>1560</v>
      </c>
      <c r="D139" s="211"/>
      <c r="E139" s="229" t="s">
        <v>864</v>
      </c>
      <c r="F139" s="211" t="s">
        <v>1015</v>
      </c>
      <c r="G139" s="212">
        <v>85000</v>
      </c>
      <c r="H139" s="212" t="s">
        <v>867</v>
      </c>
      <c r="I139" s="214">
        <v>9100000</v>
      </c>
      <c r="J139" s="212"/>
      <c r="K139" s="217">
        <f t="shared" si="10"/>
        <v>9100000</v>
      </c>
      <c r="L139" s="208"/>
    </row>
    <row r="140" spans="1:12" s="225" customFormat="1" ht="42" customHeight="1">
      <c r="A140" s="228" t="s">
        <v>890</v>
      </c>
      <c r="B140" s="211" t="s">
        <v>1193</v>
      </c>
      <c r="C140" s="211">
        <v>1560</v>
      </c>
      <c r="D140" s="211"/>
      <c r="E140" s="229" t="s">
        <v>864</v>
      </c>
      <c r="F140" s="211" t="s">
        <v>1014</v>
      </c>
      <c r="G140" s="212">
        <v>85000</v>
      </c>
      <c r="H140" s="212" t="s">
        <v>868</v>
      </c>
      <c r="I140" s="214">
        <v>9290000</v>
      </c>
      <c r="J140" s="212"/>
      <c r="K140" s="217">
        <f t="shared" ref="K140" si="14">I140-J140</f>
        <v>9290000</v>
      </c>
      <c r="L140" s="208"/>
    </row>
    <row r="141" spans="1:12" s="225" customFormat="1" ht="42" customHeight="1">
      <c r="A141" s="228" t="s">
        <v>862</v>
      </c>
      <c r="B141" s="211" t="s">
        <v>1193</v>
      </c>
      <c r="C141" s="211">
        <v>1560</v>
      </c>
      <c r="D141" s="211"/>
      <c r="E141" s="229" t="s">
        <v>864</v>
      </c>
      <c r="F141" s="211" t="s">
        <v>1016</v>
      </c>
      <c r="G141" s="212">
        <v>85000</v>
      </c>
      <c r="H141" s="212" t="s">
        <v>868</v>
      </c>
      <c r="I141" s="214">
        <v>9570000</v>
      </c>
      <c r="J141" s="212"/>
      <c r="K141" s="217">
        <f t="shared" si="10"/>
        <v>9570000</v>
      </c>
      <c r="L141" s="208"/>
    </row>
    <row r="142" spans="1:12" s="225" customFormat="1" ht="42" customHeight="1">
      <c r="A142" s="228" t="s">
        <v>862</v>
      </c>
      <c r="B142" s="211" t="s">
        <v>1194</v>
      </c>
      <c r="C142" s="211">
        <v>1997</v>
      </c>
      <c r="D142" s="211"/>
      <c r="E142" s="229" t="s">
        <v>864</v>
      </c>
      <c r="F142" s="211" t="s">
        <v>1017</v>
      </c>
      <c r="G142" s="212">
        <v>135000</v>
      </c>
      <c r="H142" s="212" t="s">
        <v>869</v>
      </c>
      <c r="I142" s="214">
        <v>10270000</v>
      </c>
      <c r="J142" s="212"/>
      <c r="K142" s="217">
        <f t="shared" si="10"/>
        <v>10270000</v>
      </c>
      <c r="L142" s="208"/>
    </row>
    <row r="143" spans="1:12" s="225" customFormat="1" ht="42" customHeight="1">
      <c r="A143" s="228" t="s">
        <v>968</v>
      </c>
      <c r="B143" s="211" t="s">
        <v>1194</v>
      </c>
      <c r="C143" s="211">
        <v>1997</v>
      </c>
      <c r="D143" s="211"/>
      <c r="E143" s="229" t="s">
        <v>864</v>
      </c>
      <c r="F143" s="211" t="s">
        <v>1018</v>
      </c>
      <c r="G143" s="212">
        <v>135000</v>
      </c>
      <c r="H143" s="212" t="s">
        <v>869</v>
      </c>
      <c r="I143" s="214">
        <v>10550000</v>
      </c>
      <c r="J143" s="212"/>
      <c r="K143" s="217">
        <f t="shared" si="10"/>
        <v>10550000</v>
      </c>
      <c r="L143" s="208"/>
    </row>
    <row r="144" spans="1:12" s="225" customFormat="1" ht="42" customHeight="1">
      <c r="A144" s="228" t="s">
        <v>968</v>
      </c>
      <c r="B144" s="211" t="s">
        <v>1197</v>
      </c>
      <c r="C144" s="211">
        <v>1997</v>
      </c>
      <c r="D144" s="211"/>
      <c r="E144" s="229" t="s">
        <v>864</v>
      </c>
      <c r="F144" s="211" t="s">
        <v>1019</v>
      </c>
      <c r="G144" s="212">
        <v>135000</v>
      </c>
      <c r="H144" s="212" t="s">
        <v>869</v>
      </c>
      <c r="I144" s="214">
        <v>11480000</v>
      </c>
      <c r="J144" s="212"/>
      <c r="K144" s="217">
        <f t="shared" si="10"/>
        <v>11480000</v>
      </c>
      <c r="L144" s="208"/>
    </row>
    <row r="145" spans="1:12" s="225" customFormat="1" ht="40.5" customHeight="1">
      <c r="A145" s="1050" t="s">
        <v>928</v>
      </c>
      <c r="B145" s="201"/>
      <c r="C145" s="201"/>
      <c r="D145" s="201"/>
      <c r="E145" s="201"/>
      <c r="F145" s="201"/>
      <c r="G145" s="202"/>
      <c r="H145" s="202"/>
      <c r="I145" s="203"/>
      <c r="J145" s="204"/>
      <c r="K145" s="217"/>
      <c r="L145" s="208"/>
    </row>
    <row r="146" spans="1:12" s="225" customFormat="1" ht="40.5" customHeight="1">
      <c r="A146" s="228" t="s">
        <v>207</v>
      </c>
      <c r="B146" s="230" t="s">
        <v>1198</v>
      </c>
      <c r="C146" s="211">
        <v>1598</v>
      </c>
      <c r="D146" s="211"/>
      <c r="E146" s="211" t="s">
        <v>208</v>
      </c>
      <c r="F146" s="211" t="s">
        <v>224</v>
      </c>
      <c r="G146" s="212">
        <v>85000</v>
      </c>
      <c r="H146" s="212" t="s">
        <v>969</v>
      </c>
      <c r="I146" s="214">
        <v>4630000</v>
      </c>
      <c r="J146" s="212">
        <v>605000</v>
      </c>
      <c r="K146" s="215">
        <f t="shared" ref="K146:K160" si="15">I146-J146</f>
        <v>4025000</v>
      </c>
      <c r="L146" s="208"/>
    </row>
    <row r="147" spans="1:12" s="225" customFormat="1" ht="40.5" customHeight="1">
      <c r="A147" s="228" t="s">
        <v>111</v>
      </c>
      <c r="B147" s="230" t="s">
        <v>1199</v>
      </c>
      <c r="C147" s="211">
        <v>1598</v>
      </c>
      <c r="D147" s="211"/>
      <c r="E147" s="211" t="s">
        <v>208</v>
      </c>
      <c r="F147" s="211" t="s">
        <v>225</v>
      </c>
      <c r="G147" s="212">
        <v>85000</v>
      </c>
      <c r="H147" s="212" t="s">
        <v>969</v>
      </c>
      <c r="I147" s="214">
        <v>5235000</v>
      </c>
      <c r="J147" s="212">
        <v>810000</v>
      </c>
      <c r="K147" s="217">
        <f t="shared" si="15"/>
        <v>4425000</v>
      </c>
      <c r="L147" s="208"/>
    </row>
    <row r="148" spans="1:12" s="225" customFormat="1" ht="40.5" customHeight="1">
      <c r="A148" s="228" t="s">
        <v>111</v>
      </c>
      <c r="B148" s="230" t="s">
        <v>1199</v>
      </c>
      <c r="C148" s="211">
        <v>1598</v>
      </c>
      <c r="D148" s="211"/>
      <c r="E148" s="211" t="s">
        <v>208</v>
      </c>
      <c r="F148" s="211" t="s">
        <v>1340</v>
      </c>
      <c r="G148" s="212">
        <v>85000</v>
      </c>
      <c r="H148" s="212" t="s">
        <v>969</v>
      </c>
      <c r="I148" s="214">
        <v>5270000</v>
      </c>
      <c r="J148" s="212">
        <v>810000</v>
      </c>
      <c r="K148" s="217">
        <f t="shared" ref="K148" si="16">I148-J148</f>
        <v>4460000</v>
      </c>
      <c r="L148" s="208"/>
    </row>
    <row r="149" spans="1:12" s="225" customFormat="1" ht="40.5" customHeight="1">
      <c r="A149" s="228" t="s">
        <v>111</v>
      </c>
      <c r="B149" s="230" t="s">
        <v>902</v>
      </c>
      <c r="C149" s="211">
        <v>1598</v>
      </c>
      <c r="D149" s="211"/>
      <c r="E149" s="211" t="s">
        <v>208</v>
      </c>
      <c r="F149" s="211" t="s">
        <v>226</v>
      </c>
      <c r="G149" s="212">
        <v>85000</v>
      </c>
      <c r="H149" s="212" t="s">
        <v>970</v>
      </c>
      <c r="I149" s="214">
        <v>5470000</v>
      </c>
      <c r="J149" s="212">
        <v>500000</v>
      </c>
      <c r="K149" s="217">
        <f t="shared" si="15"/>
        <v>4970000</v>
      </c>
      <c r="L149" s="208"/>
    </row>
    <row r="150" spans="1:12" s="225" customFormat="1" ht="40.5" customHeight="1">
      <c r="A150" s="228" t="s">
        <v>111</v>
      </c>
      <c r="B150" s="230" t="s">
        <v>902</v>
      </c>
      <c r="C150" s="211">
        <v>1598</v>
      </c>
      <c r="D150" s="211"/>
      <c r="E150" s="211" t="s">
        <v>208</v>
      </c>
      <c r="F150" s="211" t="s">
        <v>1341</v>
      </c>
      <c r="G150" s="212">
        <v>85000</v>
      </c>
      <c r="H150" s="212" t="s">
        <v>970</v>
      </c>
      <c r="I150" s="214">
        <v>5505000</v>
      </c>
      <c r="J150" s="212">
        <v>500000</v>
      </c>
      <c r="K150" s="217">
        <f t="shared" ref="K150" si="17">I150-J150</f>
        <v>5005000</v>
      </c>
      <c r="L150" s="208"/>
    </row>
    <row r="151" spans="1:12" s="225" customFormat="1" ht="40.5" customHeight="1">
      <c r="A151" s="228" t="s">
        <v>207</v>
      </c>
      <c r="B151" s="230" t="s">
        <v>209</v>
      </c>
      <c r="C151" s="211">
        <v>1560</v>
      </c>
      <c r="D151" s="211"/>
      <c r="E151" s="211" t="s">
        <v>208</v>
      </c>
      <c r="F151" s="211" t="s">
        <v>227</v>
      </c>
      <c r="G151" s="212">
        <v>85000</v>
      </c>
      <c r="H151" s="212" t="s">
        <v>971</v>
      </c>
      <c r="I151" s="214">
        <v>5055000</v>
      </c>
      <c r="J151" s="212">
        <v>550000</v>
      </c>
      <c r="K151" s="217">
        <f t="shared" si="15"/>
        <v>4505000</v>
      </c>
      <c r="L151" s="208"/>
    </row>
    <row r="152" spans="1:12" s="225" customFormat="1" ht="40.5" customHeight="1">
      <c r="A152" s="228" t="s">
        <v>111</v>
      </c>
      <c r="B152" s="230" t="s">
        <v>183</v>
      </c>
      <c r="C152" s="211">
        <v>1560</v>
      </c>
      <c r="D152" s="211"/>
      <c r="E152" s="211" t="s">
        <v>208</v>
      </c>
      <c r="F152" s="211" t="s">
        <v>228</v>
      </c>
      <c r="G152" s="212">
        <v>85000</v>
      </c>
      <c r="H152" s="212" t="s">
        <v>971</v>
      </c>
      <c r="I152" s="214">
        <v>5870000</v>
      </c>
      <c r="J152" s="212">
        <v>845000</v>
      </c>
      <c r="K152" s="217">
        <f t="shared" si="15"/>
        <v>5025000</v>
      </c>
      <c r="L152" s="208"/>
    </row>
    <row r="153" spans="1:12" s="225" customFormat="1" ht="40.5" customHeight="1">
      <c r="A153" s="228" t="s">
        <v>111</v>
      </c>
      <c r="B153" s="230" t="s">
        <v>183</v>
      </c>
      <c r="C153" s="211">
        <v>1560</v>
      </c>
      <c r="D153" s="211"/>
      <c r="E153" s="211" t="s">
        <v>208</v>
      </c>
      <c r="F153" s="211" t="s">
        <v>1342</v>
      </c>
      <c r="G153" s="212">
        <v>85000</v>
      </c>
      <c r="H153" s="212" t="s">
        <v>971</v>
      </c>
      <c r="I153" s="214">
        <v>5905000</v>
      </c>
      <c r="J153" s="212">
        <v>845000</v>
      </c>
      <c r="K153" s="217">
        <f t="shared" ref="K153" si="18">I153-J153</f>
        <v>5060000</v>
      </c>
      <c r="L153" s="208"/>
    </row>
    <row r="154" spans="1:12" s="225" customFormat="1" ht="40.5" customHeight="1">
      <c r="A154" s="228" t="s">
        <v>210</v>
      </c>
      <c r="B154" s="230" t="s">
        <v>183</v>
      </c>
      <c r="C154" s="211">
        <v>1560</v>
      </c>
      <c r="D154" s="211"/>
      <c r="E154" s="211" t="s">
        <v>208</v>
      </c>
      <c r="F154" s="211" t="s">
        <v>229</v>
      </c>
      <c r="G154" s="212">
        <v>85000</v>
      </c>
      <c r="H154" s="212" t="s">
        <v>971</v>
      </c>
      <c r="I154" s="214">
        <v>6150000</v>
      </c>
      <c r="J154" s="212">
        <v>550000</v>
      </c>
      <c r="K154" s="217">
        <f t="shared" si="15"/>
        <v>5600000</v>
      </c>
      <c r="L154" s="208"/>
    </row>
    <row r="155" spans="1:12" s="225" customFormat="1" ht="40.5" customHeight="1">
      <c r="A155" s="228" t="s">
        <v>210</v>
      </c>
      <c r="B155" s="230" t="s">
        <v>183</v>
      </c>
      <c r="C155" s="211">
        <v>1560</v>
      </c>
      <c r="D155" s="211"/>
      <c r="E155" s="211" t="s">
        <v>208</v>
      </c>
      <c r="F155" s="211" t="s">
        <v>1343</v>
      </c>
      <c r="G155" s="212">
        <v>85000</v>
      </c>
      <c r="H155" s="212" t="s">
        <v>971</v>
      </c>
      <c r="I155" s="214">
        <v>6185000</v>
      </c>
      <c r="J155" s="212">
        <v>550000</v>
      </c>
      <c r="K155" s="217">
        <f t="shared" ref="K155" si="19">I155-J155</f>
        <v>5635000</v>
      </c>
      <c r="L155" s="208"/>
    </row>
    <row r="156" spans="1:12" s="225" customFormat="1" ht="40.5" customHeight="1">
      <c r="A156" s="228" t="s">
        <v>111</v>
      </c>
      <c r="B156" s="230" t="s">
        <v>211</v>
      </c>
      <c r="C156" s="211">
        <v>1560</v>
      </c>
      <c r="D156" s="211"/>
      <c r="E156" s="211" t="s">
        <v>208</v>
      </c>
      <c r="F156" s="211" t="s">
        <v>230</v>
      </c>
      <c r="G156" s="212">
        <v>85000</v>
      </c>
      <c r="H156" s="212" t="s">
        <v>972</v>
      </c>
      <c r="I156" s="214">
        <v>6060000</v>
      </c>
      <c r="J156" s="212">
        <v>550000</v>
      </c>
      <c r="K156" s="217">
        <f t="shared" si="15"/>
        <v>5510000</v>
      </c>
      <c r="L156" s="208"/>
    </row>
    <row r="157" spans="1:12" s="225" customFormat="1" ht="40.5" customHeight="1">
      <c r="A157" s="228" t="s">
        <v>111</v>
      </c>
      <c r="B157" s="230" t="s">
        <v>211</v>
      </c>
      <c r="C157" s="211">
        <v>1560</v>
      </c>
      <c r="D157" s="211"/>
      <c r="E157" s="211" t="s">
        <v>208</v>
      </c>
      <c r="F157" s="211" t="s">
        <v>1344</v>
      </c>
      <c r="G157" s="212">
        <v>85000</v>
      </c>
      <c r="H157" s="212" t="s">
        <v>972</v>
      </c>
      <c r="I157" s="214">
        <v>6095000</v>
      </c>
      <c r="J157" s="212">
        <v>550000</v>
      </c>
      <c r="K157" s="217">
        <f t="shared" ref="K157" si="20">I157-J157</f>
        <v>5545000</v>
      </c>
      <c r="L157" s="208"/>
    </row>
    <row r="158" spans="1:12" s="225" customFormat="1" ht="40.5" customHeight="1">
      <c r="A158" s="228" t="s">
        <v>111</v>
      </c>
      <c r="B158" s="230" t="s">
        <v>212</v>
      </c>
      <c r="C158" s="211">
        <v>1560</v>
      </c>
      <c r="D158" s="211"/>
      <c r="E158" s="211" t="s">
        <v>208</v>
      </c>
      <c r="F158" s="211" t="s">
        <v>231</v>
      </c>
      <c r="G158" s="212">
        <v>85000</v>
      </c>
      <c r="H158" s="212" t="s">
        <v>973</v>
      </c>
      <c r="I158" s="214">
        <v>6155000</v>
      </c>
      <c r="J158" s="212">
        <v>550000</v>
      </c>
      <c r="K158" s="217">
        <f t="shared" si="15"/>
        <v>5605000</v>
      </c>
      <c r="L158" s="208"/>
    </row>
    <row r="159" spans="1:12" s="225" customFormat="1" ht="40.5" customHeight="1">
      <c r="A159" s="228" t="s">
        <v>111</v>
      </c>
      <c r="B159" s="230" t="s">
        <v>212</v>
      </c>
      <c r="C159" s="211">
        <v>1560</v>
      </c>
      <c r="D159" s="211"/>
      <c r="E159" s="211" t="s">
        <v>208</v>
      </c>
      <c r="F159" s="211" t="s">
        <v>1345</v>
      </c>
      <c r="G159" s="212">
        <v>85000</v>
      </c>
      <c r="H159" s="212" t="s">
        <v>973</v>
      </c>
      <c r="I159" s="214">
        <v>6190000</v>
      </c>
      <c r="J159" s="212">
        <v>550000</v>
      </c>
      <c r="K159" s="217">
        <f t="shared" ref="K159" si="21">I159-J159</f>
        <v>5640000</v>
      </c>
      <c r="L159" s="208"/>
    </row>
    <row r="160" spans="1:12" s="225" customFormat="1" ht="40.5" customHeight="1">
      <c r="A160" s="228" t="s">
        <v>210</v>
      </c>
      <c r="B160" s="230" t="s">
        <v>212</v>
      </c>
      <c r="C160" s="211">
        <v>1560</v>
      </c>
      <c r="D160" s="211"/>
      <c r="E160" s="211" t="s">
        <v>208</v>
      </c>
      <c r="F160" s="211" t="s">
        <v>232</v>
      </c>
      <c r="G160" s="212">
        <v>85000</v>
      </c>
      <c r="H160" s="212" t="s">
        <v>973</v>
      </c>
      <c r="I160" s="214">
        <v>6435000</v>
      </c>
      <c r="J160" s="212">
        <v>550000</v>
      </c>
      <c r="K160" s="217">
        <f t="shared" si="15"/>
        <v>5885000</v>
      </c>
      <c r="L160" s="208"/>
    </row>
    <row r="161" spans="1:14" s="225" customFormat="1" ht="40.5" customHeight="1">
      <c r="A161" s="228" t="s">
        <v>210</v>
      </c>
      <c r="B161" s="230" t="s">
        <v>212</v>
      </c>
      <c r="C161" s="211">
        <v>1560</v>
      </c>
      <c r="D161" s="211"/>
      <c r="E161" s="211" t="s">
        <v>208</v>
      </c>
      <c r="F161" s="211" t="s">
        <v>1346</v>
      </c>
      <c r="G161" s="212">
        <v>85000</v>
      </c>
      <c r="H161" s="212" t="s">
        <v>973</v>
      </c>
      <c r="I161" s="214">
        <v>6470000</v>
      </c>
      <c r="J161" s="212">
        <v>550000</v>
      </c>
      <c r="K161" s="217">
        <f t="shared" ref="K161" si="22">I161-J161</f>
        <v>5920000</v>
      </c>
      <c r="L161" s="208"/>
    </row>
    <row r="162" spans="1:14" s="209" customFormat="1" ht="43.5" hidden="1" customHeight="1">
      <c r="A162" s="200" t="s">
        <v>217</v>
      </c>
      <c r="B162" s="201"/>
      <c r="C162" s="201"/>
      <c r="D162" s="201"/>
      <c r="E162" s="201"/>
      <c r="F162" s="201"/>
      <c r="G162" s="202"/>
      <c r="H162" s="202"/>
      <c r="I162" s="203"/>
      <c r="J162" s="204"/>
      <c r="K162" s="203"/>
      <c r="L162" s="208"/>
    </row>
    <row r="163" spans="1:14" s="231" customFormat="1" ht="44.25" hidden="1" customHeight="1">
      <c r="A163" s="232" t="s">
        <v>213</v>
      </c>
      <c r="B163" s="233" t="s">
        <v>214</v>
      </c>
      <c r="C163" s="233">
        <v>1997</v>
      </c>
      <c r="D163" s="233"/>
      <c r="E163" s="233" t="s">
        <v>216</v>
      </c>
      <c r="F163" s="233" t="s">
        <v>218</v>
      </c>
      <c r="G163" s="219">
        <v>135000</v>
      </c>
      <c r="H163" s="219" t="s">
        <v>219</v>
      </c>
      <c r="I163" s="234">
        <v>9340000</v>
      </c>
      <c r="J163" s="219">
        <v>1400000</v>
      </c>
      <c r="K163" s="220">
        <f>I163-J163</f>
        <v>7940000</v>
      </c>
      <c r="L163" s="208"/>
    </row>
    <row r="164" spans="1:14" s="231" customFormat="1" ht="44.25" hidden="1" customHeight="1">
      <c r="A164" s="232" t="s">
        <v>163</v>
      </c>
      <c r="B164" s="233" t="s">
        <v>214</v>
      </c>
      <c r="C164" s="233">
        <v>1997</v>
      </c>
      <c r="D164" s="233"/>
      <c r="E164" s="233" t="s">
        <v>216</v>
      </c>
      <c r="F164" s="233" t="s">
        <v>220</v>
      </c>
      <c r="G164" s="219">
        <v>135000</v>
      </c>
      <c r="H164" s="219" t="s">
        <v>219</v>
      </c>
      <c r="I164" s="234">
        <v>10425000</v>
      </c>
      <c r="J164" s="219">
        <v>1300000</v>
      </c>
      <c r="K164" s="220">
        <f>I164-J164</f>
        <v>9125000</v>
      </c>
      <c r="L164" s="208"/>
    </row>
    <row r="165" spans="1:14" s="231" customFormat="1" ht="44.25" hidden="1" customHeight="1">
      <c r="A165" s="232" t="s">
        <v>213</v>
      </c>
      <c r="B165" s="233" t="s">
        <v>221</v>
      </c>
      <c r="C165" s="233">
        <v>1997</v>
      </c>
      <c r="D165" s="233"/>
      <c r="E165" s="233" t="s">
        <v>216</v>
      </c>
      <c r="F165" s="233" t="s">
        <v>222</v>
      </c>
      <c r="G165" s="219">
        <v>135000</v>
      </c>
      <c r="H165" s="219" t="s">
        <v>215</v>
      </c>
      <c r="I165" s="234">
        <v>9760000</v>
      </c>
      <c r="J165" s="219">
        <v>1300000</v>
      </c>
      <c r="K165" s="220">
        <f>I165-J165</f>
        <v>8460000</v>
      </c>
      <c r="L165" s="208"/>
    </row>
    <row r="166" spans="1:14" s="231" customFormat="1" ht="44.25" hidden="1" customHeight="1">
      <c r="A166" s="232" t="s">
        <v>163</v>
      </c>
      <c r="B166" s="233" t="s">
        <v>221</v>
      </c>
      <c r="C166" s="233">
        <v>1997</v>
      </c>
      <c r="D166" s="233"/>
      <c r="E166" s="233" t="s">
        <v>216</v>
      </c>
      <c r="F166" s="233" t="s">
        <v>223</v>
      </c>
      <c r="G166" s="219">
        <v>135000</v>
      </c>
      <c r="H166" s="219" t="s">
        <v>215</v>
      </c>
      <c r="I166" s="234">
        <v>10845000</v>
      </c>
      <c r="J166" s="219">
        <v>1300000</v>
      </c>
      <c r="K166" s="220">
        <f>I166-J166</f>
        <v>9545000</v>
      </c>
      <c r="L166" s="208"/>
    </row>
    <row r="167" spans="1:14" ht="56.25" customHeight="1">
      <c r="A167" s="1058" t="s">
        <v>1407</v>
      </c>
      <c r="B167" s="1058"/>
      <c r="C167" s="1058"/>
      <c r="D167" s="1058"/>
      <c r="E167" s="1058"/>
      <c r="F167" s="1058"/>
      <c r="G167" s="1058"/>
      <c r="H167" s="1058"/>
      <c r="I167" s="1058"/>
      <c r="J167" s="1058"/>
      <c r="K167" s="1058"/>
    </row>
    <row r="168" spans="1:14" ht="70.5" customHeight="1">
      <c r="A168" s="1059"/>
      <c r="B168" s="1059"/>
      <c r="C168" s="1059"/>
      <c r="D168" s="1059"/>
      <c r="E168" s="1059"/>
      <c r="F168" s="1059"/>
      <c r="G168" s="1059"/>
      <c r="H168" s="1059"/>
      <c r="I168" s="1059"/>
      <c r="J168" s="1059"/>
      <c r="K168" s="1059"/>
    </row>
    <row r="169" spans="1:14" s="172" customFormat="1" ht="109.5" customHeight="1">
      <c r="A169" s="1060"/>
      <c r="B169" s="1060"/>
      <c r="C169" s="1060"/>
      <c r="D169" s="1060"/>
      <c r="E169" s="1060"/>
      <c r="F169" s="1060"/>
      <c r="G169" s="1060"/>
      <c r="H169" s="1060"/>
      <c r="I169" s="1060"/>
      <c r="J169" s="1060"/>
      <c r="K169" s="1060"/>
      <c r="M169" s="173"/>
      <c r="N169" s="173"/>
    </row>
    <row r="170" spans="1:14" s="172" customFormat="1" ht="28.5" customHeight="1">
      <c r="A170" s="1061"/>
      <c r="B170" s="1061"/>
      <c r="C170" s="1061"/>
      <c r="D170" s="1061"/>
      <c r="E170" s="1061"/>
      <c r="F170" s="1061"/>
      <c r="G170" s="1061"/>
      <c r="H170" s="1061"/>
      <c r="I170" s="1061"/>
      <c r="J170" s="1061"/>
      <c r="K170" s="1061"/>
      <c r="M170" s="173"/>
      <c r="N170" s="173"/>
    </row>
    <row r="171" spans="1:14" s="172" customFormat="1" ht="28.5" customHeight="1">
      <c r="A171" s="1061"/>
      <c r="B171" s="1061"/>
      <c r="C171" s="1061"/>
      <c r="D171" s="1061"/>
      <c r="E171" s="1061"/>
      <c r="F171" s="1061"/>
      <c r="G171" s="1061"/>
      <c r="H171" s="1061"/>
      <c r="I171" s="1061"/>
      <c r="J171" s="1061"/>
      <c r="K171" s="1061"/>
      <c r="M171" s="173"/>
      <c r="N171" s="173"/>
    </row>
  </sheetData>
  <mergeCells count="9">
    <mergeCell ref="H1:K2"/>
    <mergeCell ref="J5:K5"/>
    <mergeCell ref="A167:K168"/>
    <mergeCell ref="A169:K169"/>
    <mergeCell ref="A170:K171"/>
    <mergeCell ref="A10:K10"/>
    <mergeCell ref="A19:K19"/>
    <mergeCell ref="A73:K73"/>
    <mergeCell ref="A86:K86"/>
  </mergeCells>
  <printOptions horizontalCentered="1"/>
  <pageMargins left="7.874015748031496E-2" right="7.874015748031496E-2" top="0.35433070866141736" bottom="0.39370078740157483" header="0.19685039370078741" footer="0.15748031496062992"/>
  <pageSetup paperSize="9" scale="22" fitToHeight="3" orientation="portrait" r:id="rId1"/>
  <headerFooter alignWithMargins="0"/>
  <rowBreaks count="1" manualBreakCount="1">
    <brk id="98" max="1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124"/>
  <sheetViews>
    <sheetView view="pageBreakPreview" zoomScale="85" zoomScaleNormal="100" zoomScaleSheetLayoutView="85" workbookViewId="0">
      <selection activeCell="E64" sqref="E64"/>
    </sheetView>
  </sheetViews>
  <sheetFormatPr defaultRowHeight="19.5"/>
  <cols>
    <col min="1" max="1" width="29.85546875" style="412" customWidth="1"/>
    <col min="2" max="2" width="28.140625" style="412" customWidth="1"/>
    <col min="3" max="3" width="61.5703125" style="412" customWidth="1"/>
    <col min="4" max="4" width="11.28515625" style="477" customWidth="1"/>
    <col min="5" max="6" width="19.140625" style="412" customWidth="1"/>
    <col min="7" max="7" width="19" style="412" customWidth="1"/>
    <col min="8" max="256" width="9.140625" style="412"/>
    <col min="257" max="257" width="29.85546875" style="412" customWidth="1"/>
    <col min="258" max="258" width="28.140625" style="412" customWidth="1"/>
    <col min="259" max="259" width="62.42578125" style="412" customWidth="1"/>
    <col min="260" max="260" width="11.28515625" style="412" customWidth="1"/>
    <col min="261" max="263" width="19.140625" style="412" customWidth="1"/>
    <col min="264" max="512" width="9.140625" style="412"/>
    <col min="513" max="513" width="29.85546875" style="412" customWidth="1"/>
    <col min="514" max="514" width="28.140625" style="412" customWidth="1"/>
    <col min="515" max="515" width="62.42578125" style="412" customWidth="1"/>
    <col min="516" max="516" width="11.28515625" style="412" customWidth="1"/>
    <col min="517" max="519" width="19.140625" style="412" customWidth="1"/>
    <col min="520" max="768" width="9.140625" style="412"/>
    <col min="769" max="769" width="29.85546875" style="412" customWidth="1"/>
    <col min="770" max="770" width="28.140625" style="412" customWidth="1"/>
    <col min="771" max="771" width="62.42578125" style="412" customWidth="1"/>
    <col min="772" max="772" width="11.28515625" style="412" customWidth="1"/>
    <col min="773" max="775" width="19.140625" style="412" customWidth="1"/>
    <col min="776" max="1024" width="9.140625" style="412"/>
    <col min="1025" max="1025" width="29.85546875" style="412" customWidth="1"/>
    <col min="1026" max="1026" width="28.140625" style="412" customWidth="1"/>
    <col min="1027" max="1027" width="62.42578125" style="412" customWidth="1"/>
    <col min="1028" max="1028" width="11.28515625" style="412" customWidth="1"/>
    <col min="1029" max="1031" width="19.140625" style="412" customWidth="1"/>
    <col min="1032" max="1280" width="9.140625" style="412"/>
    <col min="1281" max="1281" width="29.85546875" style="412" customWidth="1"/>
    <col min="1282" max="1282" width="28.140625" style="412" customWidth="1"/>
    <col min="1283" max="1283" width="62.42578125" style="412" customWidth="1"/>
    <col min="1284" max="1284" width="11.28515625" style="412" customWidth="1"/>
    <col min="1285" max="1287" width="19.140625" style="412" customWidth="1"/>
    <col min="1288" max="1536" width="9.140625" style="412"/>
    <col min="1537" max="1537" width="29.85546875" style="412" customWidth="1"/>
    <col min="1538" max="1538" width="28.140625" style="412" customWidth="1"/>
    <col min="1539" max="1539" width="62.42578125" style="412" customWidth="1"/>
    <col min="1540" max="1540" width="11.28515625" style="412" customWidth="1"/>
    <col min="1541" max="1543" width="19.140625" style="412" customWidth="1"/>
    <col min="1544" max="1792" width="9.140625" style="412"/>
    <col min="1793" max="1793" width="29.85546875" style="412" customWidth="1"/>
    <col min="1794" max="1794" width="28.140625" style="412" customWidth="1"/>
    <col min="1795" max="1795" width="62.42578125" style="412" customWidth="1"/>
    <col min="1796" max="1796" width="11.28515625" style="412" customWidth="1"/>
    <col min="1797" max="1799" width="19.140625" style="412" customWidth="1"/>
    <col min="1800" max="2048" width="9.140625" style="412"/>
    <col min="2049" max="2049" width="29.85546875" style="412" customWidth="1"/>
    <col min="2050" max="2050" width="28.140625" style="412" customWidth="1"/>
    <col min="2051" max="2051" width="62.42578125" style="412" customWidth="1"/>
    <col min="2052" max="2052" width="11.28515625" style="412" customWidth="1"/>
    <col min="2053" max="2055" width="19.140625" style="412" customWidth="1"/>
    <col min="2056" max="2304" width="9.140625" style="412"/>
    <col min="2305" max="2305" width="29.85546875" style="412" customWidth="1"/>
    <col min="2306" max="2306" width="28.140625" style="412" customWidth="1"/>
    <col min="2307" max="2307" width="62.42578125" style="412" customWidth="1"/>
    <col min="2308" max="2308" width="11.28515625" style="412" customWidth="1"/>
    <col min="2309" max="2311" width="19.140625" style="412" customWidth="1"/>
    <col min="2312" max="2560" width="9.140625" style="412"/>
    <col min="2561" max="2561" width="29.85546875" style="412" customWidth="1"/>
    <col min="2562" max="2562" width="28.140625" style="412" customWidth="1"/>
    <col min="2563" max="2563" width="62.42578125" style="412" customWidth="1"/>
    <col min="2564" max="2564" width="11.28515625" style="412" customWidth="1"/>
    <col min="2565" max="2567" width="19.140625" style="412" customWidth="1"/>
    <col min="2568" max="2816" width="9.140625" style="412"/>
    <col min="2817" max="2817" width="29.85546875" style="412" customWidth="1"/>
    <col min="2818" max="2818" width="28.140625" style="412" customWidth="1"/>
    <col min="2819" max="2819" width="62.42578125" style="412" customWidth="1"/>
    <col min="2820" max="2820" width="11.28515625" style="412" customWidth="1"/>
    <col min="2821" max="2823" width="19.140625" style="412" customWidth="1"/>
    <col min="2824" max="3072" width="9.140625" style="412"/>
    <col min="3073" max="3073" width="29.85546875" style="412" customWidth="1"/>
    <col min="3074" max="3074" width="28.140625" style="412" customWidth="1"/>
    <col min="3075" max="3075" width="62.42578125" style="412" customWidth="1"/>
    <col min="3076" max="3076" width="11.28515625" style="412" customWidth="1"/>
    <col min="3077" max="3079" width="19.140625" style="412" customWidth="1"/>
    <col min="3080" max="3328" width="9.140625" style="412"/>
    <col min="3329" max="3329" width="29.85546875" style="412" customWidth="1"/>
    <col min="3330" max="3330" width="28.140625" style="412" customWidth="1"/>
    <col min="3331" max="3331" width="62.42578125" style="412" customWidth="1"/>
    <col min="3332" max="3332" width="11.28515625" style="412" customWidth="1"/>
    <col min="3333" max="3335" width="19.140625" style="412" customWidth="1"/>
    <col min="3336" max="3584" width="9.140625" style="412"/>
    <col min="3585" max="3585" width="29.85546875" style="412" customWidth="1"/>
    <col min="3586" max="3586" width="28.140625" style="412" customWidth="1"/>
    <col min="3587" max="3587" width="62.42578125" style="412" customWidth="1"/>
    <col min="3588" max="3588" width="11.28515625" style="412" customWidth="1"/>
    <col min="3589" max="3591" width="19.140625" style="412" customWidth="1"/>
    <col min="3592" max="3840" width="9.140625" style="412"/>
    <col min="3841" max="3841" width="29.85546875" style="412" customWidth="1"/>
    <col min="3842" max="3842" width="28.140625" style="412" customWidth="1"/>
    <col min="3843" max="3843" width="62.42578125" style="412" customWidth="1"/>
    <col min="3844" max="3844" width="11.28515625" style="412" customWidth="1"/>
    <col min="3845" max="3847" width="19.140625" style="412" customWidth="1"/>
    <col min="3848" max="4096" width="9.140625" style="412"/>
    <col min="4097" max="4097" width="29.85546875" style="412" customWidth="1"/>
    <col min="4098" max="4098" width="28.140625" style="412" customWidth="1"/>
    <col min="4099" max="4099" width="62.42578125" style="412" customWidth="1"/>
    <col min="4100" max="4100" width="11.28515625" style="412" customWidth="1"/>
    <col min="4101" max="4103" width="19.140625" style="412" customWidth="1"/>
    <col min="4104" max="4352" width="9.140625" style="412"/>
    <col min="4353" max="4353" width="29.85546875" style="412" customWidth="1"/>
    <col min="4354" max="4354" width="28.140625" style="412" customWidth="1"/>
    <col min="4355" max="4355" width="62.42578125" style="412" customWidth="1"/>
    <col min="4356" max="4356" width="11.28515625" style="412" customWidth="1"/>
    <col min="4357" max="4359" width="19.140625" style="412" customWidth="1"/>
    <col min="4360" max="4608" width="9.140625" style="412"/>
    <col min="4609" max="4609" width="29.85546875" style="412" customWidth="1"/>
    <col min="4610" max="4610" width="28.140625" style="412" customWidth="1"/>
    <col min="4611" max="4611" width="62.42578125" style="412" customWidth="1"/>
    <col min="4612" max="4612" width="11.28515625" style="412" customWidth="1"/>
    <col min="4613" max="4615" width="19.140625" style="412" customWidth="1"/>
    <col min="4616" max="4864" width="9.140625" style="412"/>
    <col min="4865" max="4865" width="29.85546875" style="412" customWidth="1"/>
    <col min="4866" max="4866" width="28.140625" style="412" customWidth="1"/>
    <col min="4867" max="4867" width="62.42578125" style="412" customWidth="1"/>
    <col min="4868" max="4868" width="11.28515625" style="412" customWidth="1"/>
    <col min="4869" max="4871" width="19.140625" style="412" customWidth="1"/>
    <col min="4872" max="5120" width="9.140625" style="412"/>
    <col min="5121" max="5121" width="29.85546875" style="412" customWidth="1"/>
    <col min="5122" max="5122" width="28.140625" style="412" customWidth="1"/>
    <col min="5123" max="5123" width="62.42578125" style="412" customWidth="1"/>
    <col min="5124" max="5124" width="11.28515625" style="412" customWidth="1"/>
    <col min="5125" max="5127" width="19.140625" style="412" customWidth="1"/>
    <col min="5128" max="5376" width="9.140625" style="412"/>
    <col min="5377" max="5377" width="29.85546875" style="412" customWidth="1"/>
    <col min="5378" max="5378" width="28.140625" style="412" customWidth="1"/>
    <col min="5379" max="5379" width="62.42578125" style="412" customWidth="1"/>
    <col min="5380" max="5380" width="11.28515625" style="412" customWidth="1"/>
    <col min="5381" max="5383" width="19.140625" style="412" customWidth="1"/>
    <col min="5384" max="5632" width="9.140625" style="412"/>
    <col min="5633" max="5633" width="29.85546875" style="412" customWidth="1"/>
    <col min="5634" max="5634" width="28.140625" style="412" customWidth="1"/>
    <col min="5635" max="5635" width="62.42578125" style="412" customWidth="1"/>
    <col min="5636" max="5636" width="11.28515625" style="412" customWidth="1"/>
    <col min="5637" max="5639" width="19.140625" style="412" customWidth="1"/>
    <col min="5640" max="5888" width="9.140625" style="412"/>
    <col min="5889" max="5889" width="29.85546875" style="412" customWidth="1"/>
    <col min="5890" max="5890" width="28.140625" style="412" customWidth="1"/>
    <col min="5891" max="5891" width="62.42578125" style="412" customWidth="1"/>
    <col min="5892" max="5892" width="11.28515625" style="412" customWidth="1"/>
    <col min="5893" max="5895" width="19.140625" style="412" customWidth="1"/>
    <col min="5896" max="6144" width="9.140625" style="412"/>
    <col min="6145" max="6145" width="29.85546875" style="412" customWidth="1"/>
    <col min="6146" max="6146" width="28.140625" style="412" customWidth="1"/>
    <col min="6147" max="6147" width="62.42578125" style="412" customWidth="1"/>
    <col min="6148" max="6148" width="11.28515625" style="412" customWidth="1"/>
    <col min="6149" max="6151" width="19.140625" style="412" customWidth="1"/>
    <col min="6152" max="6400" width="9.140625" style="412"/>
    <col min="6401" max="6401" width="29.85546875" style="412" customWidth="1"/>
    <col min="6402" max="6402" width="28.140625" style="412" customWidth="1"/>
    <col min="6403" max="6403" width="62.42578125" style="412" customWidth="1"/>
    <col min="6404" max="6404" width="11.28515625" style="412" customWidth="1"/>
    <col min="6405" max="6407" width="19.140625" style="412" customWidth="1"/>
    <col min="6408" max="6656" width="9.140625" style="412"/>
    <col min="6657" max="6657" width="29.85546875" style="412" customWidth="1"/>
    <col min="6658" max="6658" width="28.140625" style="412" customWidth="1"/>
    <col min="6659" max="6659" width="62.42578125" style="412" customWidth="1"/>
    <col min="6660" max="6660" width="11.28515625" style="412" customWidth="1"/>
    <col min="6661" max="6663" width="19.140625" style="412" customWidth="1"/>
    <col min="6664" max="6912" width="9.140625" style="412"/>
    <col min="6913" max="6913" width="29.85546875" style="412" customWidth="1"/>
    <col min="6914" max="6914" width="28.140625" style="412" customWidth="1"/>
    <col min="6915" max="6915" width="62.42578125" style="412" customWidth="1"/>
    <col min="6916" max="6916" width="11.28515625" style="412" customWidth="1"/>
    <col min="6917" max="6919" width="19.140625" style="412" customWidth="1"/>
    <col min="6920" max="7168" width="9.140625" style="412"/>
    <col min="7169" max="7169" width="29.85546875" style="412" customWidth="1"/>
    <col min="7170" max="7170" width="28.140625" style="412" customWidth="1"/>
    <col min="7171" max="7171" width="62.42578125" style="412" customWidth="1"/>
    <col min="7172" max="7172" width="11.28515625" style="412" customWidth="1"/>
    <col min="7173" max="7175" width="19.140625" style="412" customWidth="1"/>
    <col min="7176" max="7424" width="9.140625" style="412"/>
    <col min="7425" max="7425" width="29.85546875" style="412" customWidth="1"/>
    <col min="7426" max="7426" width="28.140625" style="412" customWidth="1"/>
    <col min="7427" max="7427" width="62.42578125" style="412" customWidth="1"/>
    <col min="7428" max="7428" width="11.28515625" style="412" customWidth="1"/>
    <col min="7429" max="7431" width="19.140625" style="412" customWidth="1"/>
    <col min="7432" max="7680" width="9.140625" style="412"/>
    <col min="7681" max="7681" width="29.85546875" style="412" customWidth="1"/>
    <col min="7682" max="7682" width="28.140625" style="412" customWidth="1"/>
    <col min="7683" max="7683" width="62.42578125" style="412" customWidth="1"/>
    <col min="7684" max="7684" width="11.28515625" style="412" customWidth="1"/>
    <col min="7685" max="7687" width="19.140625" style="412" customWidth="1"/>
    <col min="7688" max="7936" width="9.140625" style="412"/>
    <col min="7937" max="7937" width="29.85546875" style="412" customWidth="1"/>
    <col min="7938" max="7938" width="28.140625" style="412" customWidth="1"/>
    <col min="7939" max="7939" width="62.42578125" style="412" customWidth="1"/>
    <col min="7940" max="7940" width="11.28515625" style="412" customWidth="1"/>
    <col min="7941" max="7943" width="19.140625" style="412" customWidth="1"/>
    <col min="7944" max="8192" width="9.140625" style="412"/>
    <col min="8193" max="8193" width="29.85546875" style="412" customWidth="1"/>
    <col min="8194" max="8194" width="28.140625" style="412" customWidth="1"/>
    <col min="8195" max="8195" width="62.42578125" style="412" customWidth="1"/>
    <col min="8196" max="8196" width="11.28515625" style="412" customWidth="1"/>
    <col min="8197" max="8199" width="19.140625" style="412" customWidth="1"/>
    <col min="8200" max="8448" width="9.140625" style="412"/>
    <col min="8449" max="8449" width="29.85546875" style="412" customWidth="1"/>
    <col min="8450" max="8450" width="28.140625" style="412" customWidth="1"/>
    <col min="8451" max="8451" width="62.42578125" style="412" customWidth="1"/>
    <col min="8452" max="8452" width="11.28515625" style="412" customWidth="1"/>
    <col min="8453" max="8455" width="19.140625" style="412" customWidth="1"/>
    <col min="8456" max="8704" width="9.140625" style="412"/>
    <col min="8705" max="8705" width="29.85546875" style="412" customWidth="1"/>
    <col min="8706" max="8706" width="28.140625" style="412" customWidth="1"/>
    <col min="8707" max="8707" width="62.42578125" style="412" customWidth="1"/>
    <col min="8708" max="8708" width="11.28515625" style="412" customWidth="1"/>
    <col min="8709" max="8711" width="19.140625" style="412" customWidth="1"/>
    <col min="8712" max="8960" width="9.140625" style="412"/>
    <col min="8961" max="8961" width="29.85546875" style="412" customWidth="1"/>
    <col min="8962" max="8962" width="28.140625" style="412" customWidth="1"/>
    <col min="8963" max="8963" width="62.42578125" style="412" customWidth="1"/>
    <col min="8964" max="8964" width="11.28515625" style="412" customWidth="1"/>
    <col min="8965" max="8967" width="19.140625" style="412" customWidth="1"/>
    <col min="8968" max="9216" width="9.140625" style="412"/>
    <col min="9217" max="9217" width="29.85546875" style="412" customWidth="1"/>
    <col min="9218" max="9218" width="28.140625" style="412" customWidth="1"/>
    <col min="9219" max="9219" width="62.42578125" style="412" customWidth="1"/>
    <col min="9220" max="9220" width="11.28515625" style="412" customWidth="1"/>
    <col min="9221" max="9223" width="19.140625" style="412" customWidth="1"/>
    <col min="9224" max="9472" width="9.140625" style="412"/>
    <col min="9473" max="9473" width="29.85546875" style="412" customWidth="1"/>
    <col min="9474" max="9474" width="28.140625" style="412" customWidth="1"/>
    <col min="9475" max="9475" width="62.42578125" style="412" customWidth="1"/>
    <col min="9476" max="9476" width="11.28515625" style="412" customWidth="1"/>
    <col min="9477" max="9479" width="19.140625" style="412" customWidth="1"/>
    <col min="9480" max="9728" width="9.140625" style="412"/>
    <col min="9729" max="9729" width="29.85546875" style="412" customWidth="1"/>
    <col min="9730" max="9730" width="28.140625" style="412" customWidth="1"/>
    <col min="9731" max="9731" width="62.42578125" style="412" customWidth="1"/>
    <col min="9732" max="9732" width="11.28515625" style="412" customWidth="1"/>
    <col min="9733" max="9735" width="19.140625" style="412" customWidth="1"/>
    <col min="9736" max="9984" width="9.140625" style="412"/>
    <col min="9985" max="9985" width="29.85546875" style="412" customWidth="1"/>
    <col min="9986" max="9986" width="28.140625" style="412" customWidth="1"/>
    <col min="9987" max="9987" width="62.42578125" style="412" customWidth="1"/>
    <col min="9988" max="9988" width="11.28515625" style="412" customWidth="1"/>
    <col min="9989" max="9991" width="19.140625" style="412" customWidth="1"/>
    <col min="9992" max="10240" width="9.140625" style="412"/>
    <col min="10241" max="10241" width="29.85546875" style="412" customWidth="1"/>
    <col min="10242" max="10242" width="28.140625" style="412" customWidth="1"/>
    <col min="10243" max="10243" width="62.42578125" style="412" customWidth="1"/>
    <col min="10244" max="10244" width="11.28515625" style="412" customWidth="1"/>
    <col min="10245" max="10247" width="19.140625" style="412" customWidth="1"/>
    <col min="10248" max="10496" width="9.140625" style="412"/>
    <col min="10497" max="10497" width="29.85546875" style="412" customWidth="1"/>
    <col min="10498" max="10498" width="28.140625" style="412" customWidth="1"/>
    <col min="10499" max="10499" width="62.42578125" style="412" customWidth="1"/>
    <col min="10500" max="10500" width="11.28515625" style="412" customWidth="1"/>
    <col min="10501" max="10503" width="19.140625" style="412" customWidth="1"/>
    <col min="10504" max="10752" width="9.140625" style="412"/>
    <col min="10753" max="10753" width="29.85546875" style="412" customWidth="1"/>
    <col min="10754" max="10754" width="28.140625" style="412" customWidth="1"/>
    <col min="10755" max="10755" width="62.42578125" style="412" customWidth="1"/>
    <col min="10756" max="10756" width="11.28515625" style="412" customWidth="1"/>
    <col min="10757" max="10759" width="19.140625" style="412" customWidth="1"/>
    <col min="10760" max="11008" width="9.140625" style="412"/>
    <col min="11009" max="11009" width="29.85546875" style="412" customWidth="1"/>
    <col min="11010" max="11010" width="28.140625" style="412" customWidth="1"/>
    <col min="11011" max="11011" width="62.42578125" style="412" customWidth="1"/>
    <col min="11012" max="11012" width="11.28515625" style="412" customWidth="1"/>
    <col min="11013" max="11015" width="19.140625" style="412" customWidth="1"/>
    <col min="11016" max="11264" width="9.140625" style="412"/>
    <col min="11265" max="11265" width="29.85546875" style="412" customWidth="1"/>
    <col min="11266" max="11266" width="28.140625" style="412" customWidth="1"/>
    <col min="11267" max="11267" width="62.42578125" style="412" customWidth="1"/>
    <col min="11268" max="11268" width="11.28515625" style="412" customWidth="1"/>
    <col min="11269" max="11271" width="19.140625" style="412" customWidth="1"/>
    <col min="11272" max="11520" width="9.140625" style="412"/>
    <col min="11521" max="11521" width="29.85546875" style="412" customWidth="1"/>
    <col min="11522" max="11522" width="28.140625" style="412" customWidth="1"/>
    <col min="11523" max="11523" width="62.42578125" style="412" customWidth="1"/>
    <col min="11524" max="11524" width="11.28515625" style="412" customWidth="1"/>
    <col min="11525" max="11527" width="19.140625" style="412" customWidth="1"/>
    <col min="11528" max="11776" width="9.140625" style="412"/>
    <col min="11777" max="11777" width="29.85546875" style="412" customWidth="1"/>
    <col min="11778" max="11778" width="28.140625" style="412" customWidth="1"/>
    <col min="11779" max="11779" width="62.42578125" style="412" customWidth="1"/>
    <col min="11780" max="11780" width="11.28515625" style="412" customWidth="1"/>
    <col min="11781" max="11783" width="19.140625" style="412" customWidth="1"/>
    <col min="11784" max="12032" width="9.140625" style="412"/>
    <col min="12033" max="12033" width="29.85546875" style="412" customWidth="1"/>
    <col min="12034" max="12034" width="28.140625" style="412" customWidth="1"/>
    <col min="12035" max="12035" width="62.42578125" style="412" customWidth="1"/>
    <col min="12036" max="12036" width="11.28515625" style="412" customWidth="1"/>
    <col min="12037" max="12039" width="19.140625" style="412" customWidth="1"/>
    <col min="12040" max="12288" width="9.140625" style="412"/>
    <col min="12289" max="12289" width="29.85546875" style="412" customWidth="1"/>
    <col min="12290" max="12290" width="28.140625" style="412" customWidth="1"/>
    <col min="12291" max="12291" width="62.42578125" style="412" customWidth="1"/>
    <col min="12292" max="12292" width="11.28515625" style="412" customWidth="1"/>
    <col min="12293" max="12295" width="19.140625" style="412" customWidth="1"/>
    <col min="12296" max="12544" width="9.140625" style="412"/>
    <col min="12545" max="12545" width="29.85546875" style="412" customWidth="1"/>
    <col min="12546" max="12546" width="28.140625" style="412" customWidth="1"/>
    <col min="12547" max="12547" width="62.42578125" style="412" customWidth="1"/>
    <col min="12548" max="12548" width="11.28515625" style="412" customWidth="1"/>
    <col min="12549" max="12551" width="19.140625" style="412" customWidth="1"/>
    <col min="12552" max="12800" width="9.140625" style="412"/>
    <col min="12801" max="12801" width="29.85546875" style="412" customWidth="1"/>
    <col min="12802" max="12802" width="28.140625" style="412" customWidth="1"/>
    <col min="12803" max="12803" width="62.42578125" style="412" customWidth="1"/>
    <col min="12804" max="12804" width="11.28515625" style="412" customWidth="1"/>
    <col min="12805" max="12807" width="19.140625" style="412" customWidth="1"/>
    <col min="12808" max="13056" width="9.140625" style="412"/>
    <col min="13057" max="13057" width="29.85546875" style="412" customWidth="1"/>
    <col min="13058" max="13058" width="28.140625" style="412" customWidth="1"/>
    <col min="13059" max="13059" width="62.42578125" style="412" customWidth="1"/>
    <col min="13060" max="13060" width="11.28515625" style="412" customWidth="1"/>
    <col min="13061" max="13063" width="19.140625" style="412" customWidth="1"/>
    <col min="13064" max="13312" width="9.140625" style="412"/>
    <col min="13313" max="13313" width="29.85546875" style="412" customWidth="1"/>
    <col min="13314" max="13314" width="28.140625" style="412" customWidth="1"/>
    <col min="13315" max="13315" width="62.42578125" style="412" customWidth="1"/>
    <col min="13316" max="13316" width="11.28515625" style="412" customWidth="1"/>
    <col min="13317" max="13319" width="19.140625" style="412" customWidth="1"/>
    <col min="13320" max="13568" width="9.140625" style="412"/>
    <col min="13569" max="13569" width="29.85546875" style="412" customWidth="1"/>
    <col min="13570" max="13570" width="28.140625" style="412" customWidth="1"/>
    <col min="13571" max="13571" width="62.42578125" style="412" customWidth="1"/>
    <col min="13572" max="13572" width="11.28515625" style="412" customWidth="1"/>
    <col min="13573" max="13575" width="19.140625" style="412" customWidth="1"/>
    <col min="13576" max="13824" width="9.140625" style="412"/>
    <col min="13825" max="13825" width="29.85546875" style="412" customWidth="1"/>
    <col min="13826" max="13826" width="28.140625" style="412" customWidth="1"/>
    <col min="13827" max="13827" width="62.42578125" style="412" customWidth="1"/>
    <col min="13828" max="13828" width="11.28515625" style="412" customWidth="1"/>
    <col min="13829" max="13831" width="19.140625" style="412" customWidth="1"/>
    <col min="13832" max="14080" width="9.140625" style="412"/>
    <col min="14081" max="14081" width="29.85546875" style="412" customWidth="1"/>
    <col min="14082" max="14082" width="28.140625" style="412" customWidth="1"/>
    <col min="14083" max="14083" width="62.42578125" style="412" customWidth="1"/>
    <col min="14084" max="14084" width="11.28515625" style="412" customWidth="1"/>
    <col min="14085" max="14087" width="19.140625" style="412" customWidth="1"/>
    <col min="14088" max="14336" width="9.140625" style="412"/>
    <col min="14337" max="14337" width="29.85546875" style="412" customWidth="1"/>
    <col min="14338" max="14338" width="28.140625" style="412" customWidth="1"/>
    <col min="14339" max="14339" width="62.42578125" style="412" customWidth="1"/>
    <col min="14340" max="14340" width="11.28515625" style="412" customWidth="1"/>
    <col min="14341" max="14343" width="19.140625" style="412" customWidth="1"/>
    <col min="14344" max="14592" width="9.140625" style="412"/>
    <col min="14593" max="14593" width="29.85546875" style="412" customWidth="1"/>
    <col min="14594" max="14594" width="28.140625" style="412" customWidth="1"/>
    <col min="14595" max="14595" width="62.42578125" style="412" customWidth="1"/>
    <col min="14596" max="14596" width="11.28515625" style="412" customWidth="1"/>
    <col min="14597" max="14599" width="19.140625" style="412" customWidth="1"/>
    <col min="14600" max="14848" width="9.140625" style="412"/>
    <col min="14849" max="14849" width="29.85546875" style="412" customWidth="1"/>
    <col min="14850" max="14850" width="28.140625" style="412" customWidth="1"/>
    <col min="14851" max="14851" width="62.42578125" style="412" customWidth="1"/>
    <col min="14852" max="14852" width="11.28515625" style="412" customWidth="1"/>
    <col min="14853" max="14855" width="19.140625" style="412" customWidth="1"/>
    <col min="14856" max="15104" width="9.140625" style="412"/>
    <col min="15105" max="15105" width="29.85546875" style="412" customWidth="1"/>
    <col min="15106" max="15106" width="28.140625" style="412" customWidth="1"/>
    <col min="15107" max="15107" width="62.42578125" style="412" customWidth="1"/>
    <col min="15108" max="15108" width="11.28515625" style="412" customWidth="1"/>
    <col min="15109" max="15111" width="19.140625" style="412" customWidth="1"/>
    <col min="15112" max="15360" width="9.140625" style="412"/>
    <col min="15361" max="15361" width="29.85546875" style="412" customWidth="1"/>
    <col min="15362" max="15362" width="28.140625" style="412" customWidth="1"/>
    <col min="15363" max="15363" width="62.42578125" style="412" customWidth="1"/>
    <col min="15364" max="15364" width="11.28515625" style="412" customWidth="1"/>
    <col min="15365" max="15367" width="19.140625" style="412" customWidth="1"/>
    <col min="15368" max="15616" width="9.140625" style="412"/>
    <col min="15617" max="15617" width="29.85546875" style="412" customWidth="1"/>
    <col min="15618" max="15618" width="28.140625" style="412" customWidth="1"/>
    <col min="15619" max="15619" width="62.42578125" style="412" customWidth="1"/>
    <col min="15620" max="15620" width="11.28515625" style="412" customWidth="1"/>
    <col min="15621" max="15623" width="19.140625" style="412" customWidth="1"/>
    <col min="15624" max="15872" width="9.140625" style="412"/>
    <col min="15873" max="15873" width="29.85546875" style="412" customWidth="1"/>
    <col min="15874" max="15874" width="28.140625" style="412" customWidth="1"/>
    <col min="15875" max="15875" width="62.42578125" style="412" customWidth="1"/>
    <col min="15876" max="15876" width="11.28515625" style="412" customWidth="1"/>
    <col min="15877" max="15879" width="19.140625" style="412" customWidth="1"/>
    <col min="15880" max="16128" width="9.140625" style="412"/>
    <col min="16129" max="16129" width="29.85546875" style="412" customWidth="1"/>
    <col min="16130" max="16130" width="28.140625" style="412" customWidth="1"/>
    <col min="16131" max="16131" width="62.42578125" style="412" customWidth="1"/>
    <col min="16132" max="16132" width="11.28515625" style="412" customWidth="1"/>
    <col min="16133" max="16135" width="19.140625" style="412" customWidth="1"/>
    <col min="16136" max="16384" width="9.140625" style="412"/>
  </cols>
  <sheetData>
    <row r="1" spans="1:10" ht="47.25" customHeight="1">
      <c r="A1" s="376" t="s">
        <v>400</v>
      </c>
      <c r="B1" s="377"/>
      <c r="C1" s="377"/>
      <c r="D1" s="377"/>
      <c r="E1" s="377"/>
      <c r="F1" s="380"/>
      <c r="G1" s="380"/>
    </row>
    <row r="2" spans="1:10" ht="64.5" customHeight="1">
      <c r="A2" s="403"/>
      <c r="B2" s="377"/>
      <c r="C2" s="377" t="s">
        <v>143</v>
      </c>
      <c r="D2" s="377"/>
      <c r="E2" s="377"/>
      <c r="F2" s="380"/>
      <c r="G2" s="380"/>
    </row>
    <row r="3" spans="1:10" ht="50.25" customHeight="1">
      <c r="A3" s="413" t="s">
        <v>9</v>
      </c>
      <c r="B3" s="380"/>
      <c r="C3" s="380" t="s">
        <v>1333</v>
      </c>
      <c r="D3" s="380"/>
      <c r="E3" s="1241"/>
      <c r="F3" s="1241"/>
      <c r="G3" s="1241"/>
    </row>
    <row r="4" spans="1:10" ht="33" customHeight="1">
      <c r="A4" s="414"/>
      <c r="B4" s="414"/>
      <c r="C4" s="414"/>
      <c r="D4" s="415"/>
      <c r="E4" s="416" t="s">
        <v>184</v>
      </c>
      <c r="F4" s="416" t="s">
        <v>117</v>
      </c>
      <c r="G4" s="416" t="s">
        <v>118</v>
      </c>
    </row>
    <row r="5" spans="1:10" ht="22.5">
      <c r="A5" s="417" t="s">
        <v>464</v>
      </c>
      <c r="B5" s="418"/>
      <c r="C5" s="418"/>
      <c r="D5" s="415"/>
      <c r="E5" s="419"/>
      <c r="F5" s="419"/>
      <c r="G5" s="419"/>
    </row>
    <row r="6" spans="1:10" s="425" customFormat="1" ht="20.100000000000001" customHeight="1">
      <c r="A6" s="420" t="s">
        <v>465</v>
      </c>
      <c r="B6" s="421"/>
      <c r="C6" s="421"/>
      <c r="D6" s="422"/>
      <c r="E6" s="422" t="s">
        <v>31</v>
      </c>
      <c r="F6" s="422" t="s">
        <v>31</v>
      </c>
      <c r="G6" s="831" t="s">
        <v>31</v>
      </c>
      <c r="H6" s="424"/>
    </row>
    <row r="7" spans="1:10" s="425" customFormat="1" ht="20.100000000000001" customHeight="1">
      <c r="A7" s="426" t="s">
        <v>246</v>
      </c>
      <c r="B7" s="427"/>
      <c r="C7" s="427"/>
      <c r="D7" s="428"/>
      <c r="E7" s="428" t="s">
        <v>31</v>
      </c>
      <c r="F7" s="428" t="s">
        <v>31</v>
      </c>
      <c r="G7" s="829" t="s">
        <v>31</v>
      </c>
      <c r="H7" s="424"/>
    </row>
    <row r="8" spans="1:10" s="425" customFormat="1" ht="20.100000000000001" customHeight="1">
      <c r="A8" s="420" t="s">
        <v>466</v>
      </c>
      <c r="B8" s="421"/>
      <c r="C8" s="421"/>
      <c r="D8" s="422"/>
      <c r="E8" s="422" t="s">
        <v>31</v>
      </c>
      <c r="F8" s="422" t="s">
        <v>31</v>
      </c>
      <c r="G8" s="831" t="s">
        <v>31</v>
      </c>
      <c r="H8" s="424"/>
    </row>
    <row r="9" spans="1:10" s="425" customFormat="1" ht="20.100000000000001" customHeight="1">
      <c r="A9" s="426" t="s">
        <v>467</v>
      </c>
      <c r="B9" s="427"/>
      <c r="C9" s="427"/>
      <c r="D9" s="428"/>
      <c r="E9" s="428" t="s">
        <v>31</v>
      </c>
      <c r="F9" s="428" t="s">
        <v>31</v>
      </c>
      <c r="G9" s="829" t="s">
        <v>31</v>
      </c>
      <c r="H9" s="424"/>
      <c r="J9" s="425" t="s">
        <v>143</v>
      </c>
    </row>
    <row r="10" spans="1:10" s="425" customFormat="1" ht="20.100000000000001" customHeight="1">
      <c r="A10" s="420" t="s">
        <v>468</v>
      </c>
      <c r="B10" s="421"/>
      <c r="C10" s="421"/>
      <c r="D10" s="422"/>
      <c r="E10" s="422" t="s">
        <v>31</v>
      </c>
      <c r="F10" s="422" t="s">
        <v>31</v>
      </c>
      <c r="G10" s="831" t="s">
        <v>31</v>
      </c>
      <c r="H10" s="424"/>
    </row>
    <row r="11" spans="1:10" s="425" customFormat="1" ht="20.100000000000001" customHeight="1">
      <c r="A11" s="426" t="s">
        <v>250</v>
      </c>
      <c r="B11" s="427"/>
      <c r="C11" s="427"/>
      <c r="D11" s="428"/>
      <c r="E11" s="428" t="s">
        <v>31</v>
      </c>
      <c r="F11" s="428" t="s">
        <v>31</v>
      </c>
      <c r="G11" s="829" t="s">
        <v>31</v>
      </c>
      <c r="H11" s="424"/>
    </row>
    <row r="12" spans="1:10" s="425" customFormat="1" ht="20.100000000000001" customHeight="1">
      <c r="A12" s="420" t="s">
        <v>469</v>
      </c>
      <c r="B12" s="421"/>
      <c r="C12" s="421"/>
      <c r="D12" s="422"/>
      <c r="E12" s="422" t="s">
        <v>31</v>
      </c>
      <c r="F12" s="422" t="s">
        <v>31</v>
      </c>
      <c r="G12" s="831" t="s">
        <v>31</v>
      </c>
      <c r="H12" s="424"/>
    </row>
    <row r="13" spans="1:10" s="425" customFormat="1" ht="20.100000000000001" customHeight="1">
      <c r="A13" s="426" t="s">
        <v>470</v>
      </c>
      <c r="B13" s="427"/>
      <c r="C13" s="427"/>
      <c r="D13" s="428"/>
      <c r="E13" s="428" t="s">
        <v>31</v>
      </c>
      <c r="F13" s="428" t="s">
        <v>31</v>
      </c>
      <c r="G13" s="829" t="s">
        <v>31</v>
      </c>
      <c r="H13" s="424"/>
    </row>
    <row r="14" spans="1:10" s="425" customFormat="1" ht="20.100000000000001" customHeight="1">
      <c r="A14" s="420" t="s">
        <v>471</v>
      </c>
      <c r="B14" s="421"/>
      <c r="C14" s="421"/>
      <c r="D14" s="422"/>
      <c r="E14" s="422" t="s">
        <v>31</v>
      </c>
      <c r="F14" s="422" t="s">
        <v>31</v>
      </c>
      <c r="G14" s="831" t="s">
        <v>31</v>
      </c>
      <c r="H14" s="424"/>
    </row>
    <row r="15" spans="1:10" s="425" customFormat="1" ht="21" customHeight="1">
      <c r="A15" s="426" t="s">
        <v>472</v>
      </c>
      <c r="B15" s="427"/>
      <c r="C15" s="427"/>
      <c r="D15" s="428"/>
      <c r="E15" s="428" t="s">
        <v>31</v>
      </c>
      <c r="F15" s="428" t="s">
        <v>31</v>
      </c>
      <c r="G15" s="829" t="s">
        <v>31</v>
      </c>
      <c r="H15" s="424"/>
    </row>
    <row r="16" spans="1:10" s="425" customFormat="1" ht="20.100000000000001" customHeight="1">
      <c r="A16" s="420" t="s">
        <v>252</v>
      </c>
      <c r="B16" s="421"/>
      <c r="C16" s="421"/>
      <c r="D16" s="422"/>
      <c r="E16" s="422" t="s">
        <v>31</v>
      </c>
      <c r="F16" s="422" t="s">
        <v>31</v>
      </c>
      <c r="G16" s="831" t="s">
        <v>31</v>
      </c>
      <c r="H16" s="424"/>
    </row>
    <row r="17" spans="1:8" s="425" customFormat="1" ht="20.100000000000001" customHeight="1">
      <c r="A17" s="426" t="s">
        <v>473</v>
      </c>
      <c r="B17" s="427"/>
      <c r="C17" s="427"/>
      <c r="D17" s="428" t="s">
        <v>86</v>
      </c>
      <c r="E17" s="430">
        <v>85000</v>
      </c>
      <c r="F17" s="430">
        <v>85000</v>
      </c>
      <c r="G17" s="849">
        <v>85000</v>
      </c>
      <c r="H17" s="424"/>
    </row>
    <row r="18" spans="1:8" s="425" customFormat="1" ht="20.100000000000001" customHeight="1">
      <c r="A18" s="420" t="s">
        <v>474</v>
      </c>
      <c r="B18" s="421"/>
      <c r="C18" s="421"/>
      <c r="D18" s="422"/>
      <c r="E18" s="422" t="s">
        <v>31</v>
      </c>
      <c r="F18" s="422" t="s">
        <v>31</v>
      </c>
      <c r="G18" s="831" t="s">
        <v>31</v>
      </c>
      <c r="H18" s="424"/>
    </row>
    <row r="19" spans="1:8" s="425" customFormat="1" ht="24.75" customHeight="1">
      <c r="A19" s="431" t="s">
        <v>475</v>
      </c>
      <c r="B19" s="427"/>
      <c r="C19" s="427"/>
      <c r="D19" s="428"/>
      <c r="E19" s="428"/>
      <c r="F19" s="428"/>
      <c r="G19" s="829"/>
      <c r="H19" s="424"/>
    </row>
    <row r="20" spans="1:8" s="425" customFormat="1" ht="22.5" customHeight="1">
      <c r="A20" s="1242" t="s">
        <v>476</v>
      </c>
      <c r="B20" s="1242"/>
      <c r="C20" s="1242"/>
      <c r="D20" s="432"/>
      <c r="E20" s="433"/>
      <c r="F20" s="433"/>
      <c r="G20" s="433"/>
      <c r="H20" s="424"/>
    </row>
    <row r="21" spans="1:8" s="425" customFormat="1" ht="20.100000000000001" customHeight="1">
      <c r="A21" s="434" t="s">
        <v>477</v>
      </c>
      <c r="B21" s="435"/>
      <c r="C21" s="435"/>
      <c r="D21" s="428" t="s">
        <v>478</v>
      </c>
      <c r="E21" s="428" t="s">
        <v>261</v>
      </c>
      <c r="F21" s="430">
        <v>30000</v>
      </c>
      <c r="G21" s="849">
        <v>30000</v>
      </c>
      <c r="H21" s="424"/>
    </row>
    <row r="22" spans="1:8" s="425" customFormat="1" ht="20.100000000000001" customHeight="1">
      <c r="A22" s="420" t="s">
        <v>479</v>
      </c>
      <c r="B22" s="421"/>
      <c r="C22" s="421"/>
      <c r="D22" s="422"/>
      <c r="E22" s="422" t="s">
        <v>261</v>
      </c>
      <c r="F22" s="422" t="s">
        <v>480</v>
      </c>
      <c r="G22" s="831" t="s">
        <v>480</v>
      </c>
      <c r="H22" s="424"/>
    </row>
    <row r="23" spans="1:8" s="425" customFormat="1" ht="20.100000000000001" customHeight="1">
      <c r="A23" s="434" t="s">
        <v>481</v>
      </c>
      <c r="B23" s="435"/>
      <c r="C23" s="435"/>
      <c r="D23" s="428"/>
      <c r="E23" s="428" t="s">
        <v>31</v>
      </c>
      <c r="F23" s="430" t="s">
        <v>31</v>
      </c>
      <c r="G23" s="849" t="s">
        <v>31</v>
      </c>
      <c r="H23" s="424"/>
    </row>
    <row r="24" spans="1:8" s="425" customFormat="1" ht="20.100000000000001" customHeight="1">
      <c r="A24" s="420" t="s">
        <v>451</v>
      </c>
      <c r="B24" s="421"/>
      <c r="C24" s="421"/>
      <c r="D24" s="422"/>
      <c r="E24" s="422" t="s">
        <v>261</v>
      </c>
      <c r="F24" s="422" t="s">
        <v>480</v>
      </c>
      <c r="G24" s="831" t="s">
        <v>31</v>
      </c>
    </row>
    <row r="25" spans="1:8" s="425" customFormat="1" ht="20.100000000000001" customHeight="1">
      <c r="A25" s="434" t="s">
        <v>386</v>
      </c>
      <c r="B25" s="435"/>
      <c r="C25" s="435"/>
      <c r="D25" s="428"/>
      <c r="E25" s="428" t="s">
        <v>31</v>
      </c>
      <c r="F25" s="430" t="s">
        <v>31</v>
      </c>
      <c r="G25" s="849" t="s">
        <v>31</v>
      </c>
    </row>
    <row r="26" spans="1:8" s="425" customFormat="1" ht="20.100000000000001" customHeight="1">
      <c r="A26" s="420" t="s">
        <v>482</v>
      </c>
      <c r="B26" s="421"/>
      <c r="C26" s="421"/>
      <c r="D26" s="422"/>
      <c r="E26" s="422" t="s">
        <v>31</v>
      </c>
      <c r="F26" s="422" t="s">
        <v>31</v>
      </c>
      <c r="G26" s="831" t="s">
        <v>31</v>
      </c>
    </row>
    <row r="27" spans="1:8" s="425" customFormat="1" ht="20.100000000000001" customHeight="1">
      <c r="A27" s="434" t="s">
        <v>483</v>
      </c>
      <c r="B27" s="435"/>
      <c r="C27" s="435"/>
      <c r="D27" s="428"/>
      <c r="E27" s="428" t="s">
        <v>31</v>
      </c>
      <c r="F27" s="430" t="s">
        <v>31</v>
      </c>
      <c r="G27" s="849" t="s">
        <v>31</v>
      </c>
      <c r="H27" s="424"/>
    </row>
    <row r="28" spans="1:8" s="425" customFormat="1" ht="20.100000000000001" customHeight="1">
      <c r="A28" s="420" t="s">
        <v>484</v>
      </c>
      <c r="B28" s="421"/>
      <c r="C28" s="421"/>
      <c r="D28" s="422"/>
      <c r="E28" s="422" t="s">
        <v>485</v>
      </c>
      <c r="F28" s="422" t="s">
        <v>31</v>
      </c>
      <c r="G28" s="831" t="s">
        <v>31</v>
      </c>
      <c r="H28" s="424"/>
    </row>
    <row r="29" spans="1:8" s="425" customFormat="1" ht="20.100000000000001" customHeight="1">
      <c r="A29" s="434" t="s">
        <v>486</v>
      </c>
      <c r="B29" s="435"/>
      <c r="C29" s="435"/>
      <c r="D29" s="428"/>
      <c r="E29" s="428" t="s">
        <v>31</v>
      </c>
      <c r="F29" s="430" t="s">
        <v>31</v>
      </c>
      <c r="G29" s="849" t="s">
        <v>31</v>
      </c>
      <c r="H29" s="424"/>
    </row>
    <row r="30" spans="1:8" s="425" customFormat="1" ht="41.25" customHeight="1">
      <c r="A30" s="436" t="s">
        <v>487</v>
      </c>
      <c r="B30" s="437"/>
      <c r="C30" s="437"/>
      <c r="D30" s="836" t="s">
        <v>389</v>
      </c>
      <c r="E30" s="836" t="s">
        <v>261</v>
      </c>
      <c r="F30" s="438" t="s">
        <v>488</v>
      </c>
      <c r="G30" s="439" t="s">
        <v>31</v>
      </c>
      <c r="H30" s="424"/>
    </row>
    <row r="31" spans="1:8" s="425" customFormat="1" ht="20.100000000000001" customHeight="1">
      <c r="A31" s="434" t="s">
        <v>489</v>
      </c>
      <c r="B31" s="435"/>
      <c r="C31" s="435"/>
      <c r="D31" s="428"/>
      <c r="E31" s="428" t="s">
        <v>261</v>
      </c>
      <c r="F31" s="430" t="s">
        <v>490</v>
      </c>
      <c r="G31" s="849" t="s">
        <v>31</v>
      </c>
      <c r="H31" s="424"/>
    </row>
    <row r="32" spans="1:8" s="425" customFormat="1" ht="20.100000000000001" customHeight="1">
      <c r="A32" s="420" t="s">
        <v>428</v>
      </c>
      <c r="B32" s="421"/>
      <c r="C32" s="421"/>
      <c r="D32" s="422"/>
      <c r="E32" s="422" t="s">
        <v>31</v>
      </c>
      <c r="F32" s="422" t="s">
        <v>31</v>
      </c>
      <c r="G32" s="831" t="s">
        <v>31</v>
      </c>
      <c r="H32" s="424"/>
    </row>
    <row r="33" spans="1:8" s="425" customFormat="1" ht="48.75" customHeight="1">
      <c r="A33" s="440" t="s">
        <v>452</v>
      </c>
      <c r="B33" s="839"/>
      <c r="C33" s="839"/>
      <c r="D33" s="841"/>
      <c r="E33" s="442" t="s">
        <v>491</v>
      </c>
      <c r="F33" s="842" t="s">
        <v>31</v>
      </c>
      <c r="G33" s="443" t="s">
        <v>31</v>
      </c>
      <c r="H33" s="424"/>
    </row>
    <row r="34" spans="1:8" s="425" customFormat="1" ht="20.100000000000001" customHeight="1">
      <c r="A34" s="420" t="s">
        <v>492</v>
      </c>
      <c r="B34" s="421"/>
      <c r="C34" s="421"/>
      <c r="D34" s="422"/>
      <c r="E34" s="422" t="s">
        <v>31</v>
      </c>
      <c r="F34" s="422" t="s">
        <v>31</v>
      </c>
      <c r="G34" s="831" t="s">
        <v>31</v>
      </c>
      <c r="H34" s="424"/>
    </row>
    <row r="35" spans="1:8" s="425" customFormat="1" ht="20.100000000000001" customHeight="1">
      <c r="A35" s="434" t="s">
        <v>493</v>
      </c>
      <c r="B35" s="435"/>
      <c r="C35" s="435"/>
      <c r="D35" s="428"/>
      <c r="E35" s="428" t="s">
        <v>31</v>
      </c>
      <c r="F35" s="430" t="s">
        <v>31</v>
      </c>
      <c r="G35" s="849" t="s">
        <v>31</v>
      </c>
      <c r="H35" s="424"/>
    </row>
    <row r="36" spans="1:8" s="425" customFormat="1" ht="20.100000000000001" customHeight="1">
      <c r="A36" s="420" t="s">
        <v>494</v>
      </c>
      <c r="B36" s="421"/>
      <c r="C36" s="421"/>
      <c r="D36" s="422"/>
      <c r="E36" s="422" t="s">
        <v>31</v>
      </c>
      <c r="F36" s="422" t="s">
        <v>31</v>
      </c>
      <c r="G36" s="831" t="s">
        <v>31</v>
      </c>
      <c r="H36" s="424"/>
    </row>
    <row r="37" spans="1:8" s="425" customFormat="1" ht="20.100000000000001" customHeight="1">
      <c r="A37" s="434" t="s">
        <v>495</v>
      </c>
      <c r="B37" s="435"/>
      <c r="C37" s="435"/>
      <c r="D37" s="428"/>
      <c r="E37" s="1243" t="s">
        <v>496</v>
      </c>
      <c r="F37" s="1244"/>
      <c r="G37" s="849" t="s">
        <v>31</v>
      </c>
      <c r="H37" s="424"/>
    </row>
    <row r="38" spans="1:8" s="425" customFormat="1" ht="20.100000000000001" customHeight="1">
      <c r="A38" s="420" t="s">
        <v>497</v>
      </c>
      <c r="B38" s="421"/>
      <c r="C38" s="421"/>
      <c r="D38" s="422" t="s">
        <v>498</v>
      </c>
      <c r="E38" s="422" t="s">
        <v>261</v>
      </c>
      <c r="F38" s="444">
        <v>140000</v>
      </c>
      <c r="G38" s="831" t="s">
        <v>31</v>
      </c>
      <c r="H38" s="424"/>
    </row>
    <row r="39" spans="1:8" s="425" customFormat="1" ht="20.100000000000001" customHeight="1">
      <c r="A39" s="434" t="s">
        <v>499</v>
      </c>
      <c r="B39" s="435"/>
      <c r="C39" s="435"/>
      <c r="D39" s="428"/>
      <c r="E39" s="428" t="s">
        <v>31</v>
      </c>
      <c r="F39" s="430" t="s">
        <v>31</v>
      </c>
      <c r="G39" s="849" t="s">
        <v>31</v>
      </c>
      <c r="H39" s="424"/>
    </row>
    <row r="40" spans="1:8" s="425" customFormat="1" ht="20.100000000000001" customHeight="1">
      <c r="A40" s="420" t="s">
        <v>302</v>
      </c>
      <c r="B40" s="421"/>
      <c r="C40" s="421"/>
      <c r="D40" s="422" t="s">
        <v>500</v>
      </c>
      <c r="E40" s="422" t="s">
        <v>485</v>
      </c>
      <c r="F40" s="422" t="s">
        <v>31</v>
      </c>
      <c r="G40" s="831" t="s">
        <v>31</v>
      </c>
      <c r="H40" s="424"/>
    </row>
    <row r="41" spans="1:8" s="425" customFormat="1" ht="20.100000000000001" customHeight="1">
      <c r="A41" s="434" t="s">
        <v>501</v>
      </c>
      <c r="B41" s="435"/>
      <c r="C41" s="435"/>
      <c r="D41" s="428" t="s">
        <v>502</v>
      </c>
      <c r="E41" s="428" t="s">
        <v>503</v>
      </c>
      <c r="F41" s="430">
        <v>95000</v>
      </c>
      <c r="G41" s="849" t="s">
        <v>31</v>
      </c>
      <c r="H41" s="424"/>
    </row>
    <row r="42" spans="1:8" s="425" customFormat="1" ht="25.5" customHeight="1">
      <c r="A42" s="1199" t="s">
        <v>504</v>
      </c>
      <c r="B42" s="1199"/>
      <c r="C42" s="1238"/>
      <c r="D42" s="836" t="s">
        <v>52</v>
      </c>
      <c r="E42" s="837">
        <v>110000</v>
      </c>
      <c r="F42" s="837">
        <v>110000</v>
      </c>
      <c r="G42" s="445">
        <v>80000</v>
      </c>
      <c r="H42" s="424"/>
    </row>
    <row r="43" spans="1:8" s="425" customFormat="1" ht="24.75" customHeight="1">
      <c r="A43" s="1242" t="s">
        <v>505</v>
      </c>
      <c r="B43" s="1242"/>
      <c r="C43" s="1242"/>
      <c r="D43" s="432"/>
      <c r="E43" s="433"/>
      <c r="F43" s="433"/>
      <c r="G43" s="433"/>
    </row>
    <row r="44" spans="1:8" s="425" customFormat="1" ht="20.100000000000001" customHeight="1">
      <c r="A44" s="446" t="s">
        <v>506</v>
      </c>
      <c r="B44" s="446"/>
      <c r="C44" s="446"/>
      <c r="D44" s="422"/>
      <c r="E44" s="458" t="s">
        <v>31</v>
      </c>
      <c r="F44" s="458" t="s">
        <v>31</v>
      </c>
      <c r="G44" s="458" t="s">
        <v>31</v>
      </c>
    </row>
    <row r="45" spans="1:8" s="425" customFormat="1" ht="20.100000000000001" customHeight="1">
      <c r="A45" s="434" t="s">
        <v>507</v>
      </c>
      <c r="B45" s="434"/>
      <c r="C45" s="447"/>
      <c r="D45" s="448"/>
      <c r="E45" s="449" t="s">
        <v>31</v>
      </c>
      <c r="F45" s="449" t="s">
        <v>261</v>
      </c>
      <c r="G45" s="449" t="s">
        <v>261</v>
      </c>
    </row>
    <row r="46" spans="1:8" s="425" customFormat="1" ht="20.100000000000001" customHeight="1">
      <c r="A46" s="446" t="s">
        <v>1172</v>
      </c>
      <c r="B46" s="446"/>
      <c r="C46" s="446"/>
      <c r="D46" s="422" t="s">
        <v>508</v>
      </c>
      <c r="E46" s="458">
        <v>120000</v>
      </c>
      <c r="F46" s="458" t="s">
        <v>31</v>
      </c>
      <c r="G46" s="458" t="s">
        <v>261</v>
      </c>
    </row>
    <row r="47" spans="1:8" s="425" customFormat="1" ht="20.100000000000001" customHeight="1">
      <c r="A47" s="447" t="s">
        <v>1173</v>
      </c>
      <c r="B47" s="447"/>
      <c r="C47" s="447"/>
      <c r="D47" s="448" t="s">
        <v>509</v>
      </c>
      <c r="E47" s="449">
        <v>240000</v>
      </c>
      <c r="F47" s="449" t="s">
        <v>1175</v>
      </c>
      <c r="G47" s="449" t="s">
        <v>31</v>
      </c>
    </row>
    <row r="48" spans="1:8" s="425" customFormat="1" ht="21.75">
      <c r="A48" s="450" t="s">
        <v>510</v>
      </c>
      <c r="B48" s="450"/>
      <c r="C48" s="450"/>
      <c r="D48" s="836" t="s">
        <v>511</v>
      </c>
      <c r="E48" s="445" t="s">
        <v>261</v>
      </c>
      <c r="F48" s="451">
        <v>180000</v>
      </c>
      <c r="G48" s="445">
        <v>60000</v>
      </c>
    </row>
    <row r="49" spans="1:8" s="425" customFormat="1" ht="20.100000000000001" customHeight="1">
      <c r="A49" s="447" t="s">
        <v>512</v>
      </c>
      <c r="B49" s="447"/>
      <c r="C49" s="447"/>
      <c r="D49" s="448" t="s">
        <v>513</v>
      </c>
      <c r="E49" s="449" t="s">
        <v>261</v>
      </c>
      <c r="F49" s="449" t="s">
        <v>261</v>
      </c>
      <c r="G49" s="449">
        <v>150000</v>
      </c>
    </row>
    <row r="50" spans="1:8" s="425" customFormat="1" ht="20.100000000000001" customHeight="1">
      <c r="A50" s="446" t="s">
        <v>514</v>
      </c>
      <c r="B50" s="446"/>
      <c r="C50" s="446"/>
      <c r="D50" s="422"/>
      <c r="E50" s="458" t="s">
        <v>31</v>
      </c>
      <c r="F50" s="458" t="s">
        <v>31</v>
      </c>
      <c r="G50" s="458" t="s">
        <v>31</v>
      </c>
    </row>
    <row r="51" spans="1:8" s="425" customFormat="1" ht="20.100000000000001" customHeight="1">
      <c r="A51" s="434" t="s">
        <v>515</v>
      </c>
      <c r="B51" s="434"/>
      <c r="C51" s="434"/>
      <c r="D51" s="428"/>
      <c r="E51" s="449" t="s">
        <v>261</v>
      </c>
      <c r="F51" s="449" t="s">
        <v>31</v>
      </c>
      <c r="G51" s="449" t="s">
        <v>31</v>
      </c>
    </row>
    <row r="52" spans="1:8" s="425" customFormat="1" ht="20.100000000000001" customHeight="1">
      <c r="A52" s="446" t="s">
        <v>516</v>
      </c>
      <c r="B52" s="446"/>
      <c r="C52" s="446"/>
      <c r="D52" s="422" t="s">
        <v>517</v>
      </c>
      <c r="E52" s="458" t="s">
        <v>261</v>
      </c>
      <c r="F52" s="458">
        <v>160000</v>
      </c>
      <c r="G52" s="458">
        <v>160000</v>
      </c>
    </row>
    <row r="53" spans="1:8" s="425" customFormat="1" ht="20.100000000000001" customHeight="1">
      <c r="A53" s="434" t="s">
        <v>518</v>
      </c>
      <c r="B53" s="434"/>
      <c r="C53" s="434"/>
      <c r="D53" s="428"/>
      <c r="E53" s="449" t="s">
        <v>31</v>
      </c>
      <c r="F53" s="449" t="s">
        <v>31</v>
      </c>
      <c r="G53" s="449" t="s">
        <v>31</v>
      </c>
    </row>
    <row r="54" spans="1:8" s="425" customFormat="1" ht="24.75" customHeight="1">
      <c r="A54" s="446" t="s">
        <v>519</v>
      </c>
      <c r="B54" s="446"/>
      <c r="C54" s="446"/>
      <c r="D54" s="422" t="s">
        <v>105</v>
      </c>
      <c r="E54" s="458">
        <v>280000</v>
      </c>
      <c r="F54" s="458">
        <v>280000</v>
      </c>
      <c r="G54" s="881" t="s">
        <v>1205</v>
      </c>
    </row>
    <row r="55" spans="1:8" s="425" customFormat="1" ht="20.100000000000001" customHeight="1">
      <c r="A55" s="434" t="s">
        <v>520</v>
      </c>
      <c r="B55" s="434"/>
      <c r="C55" s="434"/>
      <c r="D55" s="428"/>
      <c r="E55" s="449" t="s">
        <v>31</v>
      </c>
      <c r="F55" s="449" t="s">
        <v>521</v>
      </c>
      <c r="G55" s="449" t="s">
        <v>31</v>
      </c>
      <c r="H55" s="425" t="s">
        <v>143</v>
      </c>
    </row>
    <row r="56" spans="1:8" s="425" customFormat="1" ht="20.100000000000001" customHeight="1">
      <c r="A56" s="446" t="s">
        <v>522</v>
      </c>
      <c r="B56" s="446"/>
      <c r="C56" s="446"/>
      <c r="D56" s="422"/>
      <c r="E56" s="458" t="s">
        <v>31</v>
      </c>
      <c r="F56" s="458" t="s">
        <v>31</v>
      </c>
      <c r="G56" s="458" t="s">
        <v>31</v>
      </c>
    </row>
    <row r="57" spans="1:8" s="425" customFormat="1" ht="20.100000000000001" customHeight="1">
      <c r="A57" s="434" t="s">
        <v>523</v>
      </c>
      <c r="B57" s="434"/>
      <c r="C57" s="434"/>
      <c r="D57" s="428" t="s">
        <v>296</v>
      </c>
      <c r="E57" s="430">
        <v>35000</v>
      </c>
      <c r="F57" s="430" t="s">
        <v>524</v>
      </c>
      <c r="G57" s="849">
        <v>35000</v>
      </c>
    </row>
    <row r="58" spans="1:8" s="425" customFormat="1" ht="20.100000000000001" customHeight="1">
      <c r="A58" s="446" t="s">
        <v>525</v>
      </c>
      <c r="B58" s="446"/>
      <c r="C58" s="446"/>
      <c r="D58" s="422"/>
      <c r="E58" s="458" t="s">
        <v>31</v>
      </c>
      <c r="F58" s="458" t="s">
        <v>31</v>
      </c>
      <c r="G58" s="458" t="s">
        <v>31</v>
      </c>
    </row>
    <row r="59" spans="1:8" s="425" customFormat="1" ht="20.100000000000001" customHeight="1">
      <c r="A59" s="434" t="s">
        <v>526</v>
      </c>
      <c r="B59" s="434"/>
      <c r="C59" s="434"/>
      <c r="D59" s="428" t="s">
        <v>527</v>
      </c>
      <c r="E59" s="430">
        <v>60000</v>
      </c>
      <c r="F59" s="430" t="s">
        <v>31</v>
      </c>
      <c r="G59" s="849" t="s">
        <v>31</v>
      </c>
    </row>
    <row r="60" spans="1:8" s="425" customFormat="1" ht="20.100000000000001" customHeight="1">
      <c r="A60" s="446" t="s">
        <v>528</v>
      </c>
      <c r="B60" s="446"/>
      <c r="C60" s="446"/>
      <c r="D60" s="422"/>
      <c r="E60" s="1245" t="s">
        <v>496</v>
      </c>
      <c r="F60" s="1246"/>
      <c r="G60" s="1246"/>
    </row>
    <row r="61" spans="1:8" s="425" customFormat="1" ht="20.100000000000001" customHeight="1">
      <c r="A61" s="434" t="s">
        <v>432</v>
      </c>
      <c r="B61" s="434"/>
      <c r="C61" s="434"/>
      <c r="D61" s="428"/>
      <c r="E61" s="430" t="s">
        <v>31</v>
      </c>
      <c r="F61" s="430" t="s">
        <v>31</v>
      </c>
      <c r="G61" s="849" t="s">
        <v>261</v>
      </c>
    </row>
    <row r="62" spans="1:8" s="425" customFormat="1" ht="43.5" customHeight="1">
      <c r="A62" s="450" t="s">
        <v>529</v>
      </c>
      <c r="B62" s="450"/>
      <c r="C62" s="450"/>
      <c r="D62" s="836"/>
      <c r="E62" s="847" t="s">
        <v>261</v>
      </c>
      <c r="F62" s="609" t="s">
        <v>530</v>
      </c>
      <c r="G62" s="848" t="s">
        <v>31</v>
      </c>
    </row>
    <row r="63" spans="1:8" s="425" customFormat="1" ht="20.100000000000001" customHeight="1">
      <c r="A63" s="434" t="s">
        <v>531</v>
      </c>
      <c r="B63" s="434"/>
      <c r="C63" s="434"/>
      <c r="D63" s="428"/>
      <c r="E63" s="430" t="s">
        <v>31</v>
      </c>
      <c r="F63" s="430" t="s">
        <v>31</v>
      </c>
      <c r="G63" s="849" t="s">
        <v>31</v>
      </c>
    </row>
    <row r="64" spans="1:8" s="425" customFormat="1" ht="24.75" customHeight="1">
      <c r="A64" s="446" t="s">
        <v>281</v>
      </c>
      <c r="B64" s="446"/>
      <c r="C64" s="446"/>
      <c r="D64" s="422" t="s">
        <v>280</v>
      </c>
      <c r="E64" s="881" t="s">
        <v>1206</v>
      </c>
      <c r="F64" s="611">
        <v>135000</v>
      </c>
      <c r="G64" s="612">
        <v>135000</v>
      </c>
    </row>
    <row r="65" spans="1:8" s="425" customFormat="1" ht="20.100000000000001" customHeight="1">
      <c r="A65" s="434" t="s">
        <v>532</v>
      </c>
      <c r="B65" s="434"/>
      <c r="C65" s="434"/>
      <c r="D65" s="428" t="s">
        <v>533</v>
      </c>
      <c r="E65" s="430">
        <v>75000</v>
      </c>
      <c r="F65" s="430">
        <v>75000</v>
      </c>
      <c r="G65" s="849">
        <v>75000</v>
      </c>
    </row>
    <row r="66" spans="1:8" s="425" customFormat="1" ht="20.100000000000001" customHeight="1">
      <c r="A66" s="446" t="s">
        <v>534</v>
      </c>
      <c r="B66" s="446"/>
      <c r="C66" s="446"/>
      <c r="D66" s="422"/>
      <c r="E66" s="610" t="s">
        <v>31</v>
      </c>
      <c r="F66" s="611" t="s">
        <v>31</v>
      </c>
      <c r="G66" s="612" t="s">
        <v>31</v>
      </c>
    </row>
    <row r="67" spans="1:8" s="425" customFormat="1" ht="20.100000000000001" customHeight="1">
      <c r="A67" s="434" t="s">
        <v>535</v>
      </c>
      <c r="B67" s="434"/>
      <c r="C67" s="434"/>
      <c r="D67" s="428"/>
      <c r="E67" s="430" t="s">
        <v>31</v>
      </c>
      <c r="F67" s="430" t="s">
        <v>31</v>
      </c>
      <c r="G67" s="849" t="s">
        <v>31</v>
      </c>
    </row>
    <row r="68" spans="1:8" s="425" customFormat="1" ht="20.100000000000001" customHeight="1">
      <c r="A68" s="446" t="s">
        <v>536</v>
      </c>
      <c r="B68" s="446"/>
      <c r="C68" s="446"/>
      <c r="D68" s="1201" t="s">
        <v>298</v>
      </c>
      <c r="E68" s="1251">
        <v>45000</v>
      </c>
      <c r="F68" s="1252">
        <v>45000</v>
      </c>
      <c r="G68" s="1253" t="s">
        <v>31</v>
      </c>
    </row>
    <row r="69" spans="1:8" s="425" customFormat="1" ht="20.100000000000001" customHeight="1">
      <c r="A69" s="446" t="s">
        <v>537</v>
      </c>
      <c r="B69" s="446"/>
      <c r="C69" s="446"/>
      <c r="D69" s="1201"/>
      <c r="E69" s="1251"/>
      <c r="F69" s="1252"/>
      <c r="G69" s="1253"/>
    </row>
    <row r="70" spans="1:8" s="425" customFormat="1" ht="20.100000000000001" customHeight="1">
      <c r="A70" s="434" t="s">
        <v>538</v>
      </c>
      <c r="B70" s="434"/>
      <c r="C70" s="434"/>
      <c r="D70" s="428"/>
      <c r="E70" s="1254" t="s">
        <v>496</v>
      </c>
      <c r="F70" s="1255"/>
      <c r="G70" s="849" t="s">
        <v>31</v>
      </c>
    </row>
    <row r="71" spans="1:8" s="425" customFormat="1" ht="20.100000000000001" customHeight="1">
      <c r="A71" s="446" t="s">
        <v>539</v>
      </c>
      <c r="B71" s="446"/>
      <c r="C71" s="446"/>
      <c r="D71" s="422"/>
      <c r="E71" s="444" t="s">
        <v>31</v>
      </c>
      <c r="F71" s="444" t="s">
        <v>31</v>
      </c>
      <c r="G71" s="458" t="s">
        <v>31</v>
      </c>
    </row>
    <row r="72" spans="1:8" s="425" customFormat="1" ht="20.100000000000001" customHeight="1">
      <c r="A72" s="434" t="s">
        <v>540</v>
      </c>
      <c r="B72" s="434"/>
      <c r="C72" s="434"/>
      <c r="D72" s="428" t="s">
        <v>541</v>
      </c>
      <c r="E72" s="849" t="s">
        <v>261</v>
      </c>
      <c r="F72" s="849">
        <v>240000</v>
      </c>
      <c r="G72" s="849">
        <v>240000</v>
      </c>
    </row>
    <row r="73" spans="1:8" s="425" customFormat="1" ht="23.25" customHeight="1">
      <c r="A73" s="1240" t="s">
        <v>542</v>
      </c>
      <c r="B73" s="1240"/>
      <c r="C73" s="1240"/>
      <c r="D73" s="459"/>
      <c r="E73" s="459"/>
      <c r="F73" s="459"/>
      <c r="G73" s="459"/>
    </row>
    <row r="74" spans="1:8" s="425" customFormat="1" ht="20.100000000000001" customHeight="1">
      <c r="A74" s="446" t="s">
        <v>262</v>
      </c>
      <c r="B74" s="460"/>
      <c r="C74" s="460"/>
      <c r="D74" s="422"/>
      <c r="E74" s="422" t="s">
        <v>31</v>
      </c>
      <c r="F74" s="422" t="s">
        <v>31</v>
      </c>
      <c r="G74" s="461" t="s">
        <v>31</v>
      </c>
    </row>
    <row r="75" spans="1:8" s="425" customFormat="1" ht="20.100000000000001" customHeight="1">
      <c r="A75" s="434" t="s">
        <v>543</v>
      </c>
      <c r="B75" s="462"/>
      <c r="C75" s="462"/>
      <c r="D75" s="428"/>
      <c r="E75" s="841" t="s">
        <v>31</v>
      </c>
      <c r="F75" s="841" t="s">
        <v>261</v>
      </c>
      <c r="G75" s="839" t="s">
        <v>261</v>
      </c>
    </row>
    <row r="76" spans="1:8" s="425" customFormat="1" ht="46.5" customHeight="1">
      <c r="A76" s="1199" t="s">
        <v>544</v>
      </c>
      <c r="B76" s="1199"/>
      <c r="C76" s="1238"/>
      <c r="D76" s="422"/>
      <c r="E76" s="836" t="s">
        <v>261</v>
      </c>
      <c r="F76" s="836" t="s">
        <v>31</v>
      </c>
      <c r="G76" s="838" t="s">
        <v>31</v>
      </c>
    </row>
    <row r="77" spans="1:8" s="425" customFormat="1" ht="42" customHeight="1">
      <c r="A77" s="1213" t="s">
        <v>545</v>
      </c>
      <c r="B77" s="1213"/>
      <c r="C77" s="1239"/>
      <c r="D77" s="428"/>
      <c r="E77" s="841" t="s">
        <v>31</v>
      </c>
      <c r="F77" s="841" t="s">
        <v>31</v>
      </c>
      <c r="G77" s="839" t="s">
        <v>31</v>
      </c>
    </row>
    <row r="78" spans="1:8" s="425" customFormat="1" ht="22.5" customHeight="1">
      <c r="A78" s="1199" t="s">
        <v>546</v>
      </c>
      <c r="B78" s="1199"/>
      <c r="C78" s="1238"/>
      <c r="D78" s="422" t="s">
        <v>547</v>
      </c>
      <c r="E78" s="444">
        <v>315000</v>
      </c>
      <c r="F78" s="422" t="s">
        <v>31</v>
      </c>
      <c r="G78" s="461" t="s">
        <v>31</v>
      </c>
      <c r="H78" s="424"/>
    </row>
    <row r="79" spans="1:8" s="425" customFormat="1" ht="22.5" customHeight="1">
      <c r="A79" s="1213" t="s">
        <v>548</v>
      </c>
      <c r="B79" s="1213"/>
      <c r="C79" s="1239"/>
      <c r="D79" s="428" t="s">
        <v>549</v>
      </c>
      <c r="E79" s="453">
        <v>365000</v>
      </c>
      <c r="F79" s="463">
        <v>50000</v>
      </c>
      <c r="G79" s="454">
        <v>50000</v>
      </c>
      <c r="H79" s="424"/>
    </row>
    <row r="80" spans="1:8" s="425" customFormat="1" ht="19.5" customHeight="1">
      <c r="A80" s="446" t="s">
        <v>550</v>
      </c>
      <c r="B80" s="446"/>
      <c r="C80" s="446"/>
      <c r="D80" s="422" t="s">
        <v>291</v>
      </c>
      <c r="E80" s="831" t="s">
        <v>261</v>
      </c>
      <c r="F80" s="458" t="s">
        <v>261</v>
      </c>
      <c r="G80" s="458">
        <v>100000</v>
      </c>
      <c r="H80" s="424"/>
    </row>
    <row r="81" spans="1:9" s="425" customFormat="1" ht="20.100000000000001" customHeight="1">
      <c r="A81" s="434" t="s">
        <v>551</v>
      </c>
      <c r="B81" s="434"/>
      <c r="C81" s="434"/>
      <c r="D81" s="428" t="s">
        <v>552</v>
      </c>
      <c r="E81" s="455">
        <v>45000</v>
      </c>
      <c r="F81" s="456">
        <v>45000</v>
      </c>
      <c r="G81" s="457">
        <v>45000</v>
      </c>
    </row>
    <row r="82" spans="1:9" s="425" customFormat="1" ht="20.100000000000001" customHeight="1">
      <c r="A82" s="446" t="s">
        <v>553</v>
      </c>
      <c r="B82" s="446"/>
      <c r="C82" s="446"/>
      <c r="D82" s="422" t="s">
        <v>554</v>
      </c>
      <c r="E82" s="458">
        <v>110000</v>
      </c>
      <c r="F82" s="458" t="s">
        <v>261</v>
      </c>
      <c r="G82" s="831" t="s">
        <v>261</v>
      </c>
    </row>
    <row r="83" spans="1:9" s="425" customFormat="1" ht="42.75" customHeight="1">
      <c r="A83" s="1213" t="s">
        <v>555</v>
      </c>
      <c r="B83" s="1213"/>
      <c r="C83" s="1239"/>
      <c r="D83" s="841" t="s">
        <v>556</v>
      </c>
      <c r="E83" s="464" t="s">
        <v>261</v>
      </c>
      <c r="F83" s="463">
        <v>330000</v>
      </c>
      <c r="G83" s="454">
        <v>240000</v>
      </c>
    </row>
    <row r="84" spans="1:9" ht="22.5" customHeight="1">
      <c r="A84" s="1233" t="s">
        <v>557</v>
      </c>
      <c r="B84" s="1233"/>
      <c r="C84" s="1233"/>
      <c r="D84" s="459"/>
      <c r="E84" s="465"/>
      <c r="F84" s="465"/>
      <c r="G84" s="465"/>
      <c r="I84" s="412" t="s">
        <v>143</v>
      </c>
    </row>
    <row r="85" spans="1:9" ht="83.25" customHeight="1">
      <c r="A85" s="466" t="s">
        <v>1146</v>
      </c>
      <c r="B85" s="1235" t="s">
        <v>1395</v>
      </c>
      <c r="C85" s="1235"/>
      <c r="D85" s="468" t="s">
        <v>558</v>
      </c>
      <c r="E85" s="468" t="s">
        <v>261</v>
      </c>
      <c r="F85" s="883" t="s">
        <v>1354</v>
      </c>
      <c r="G85" s="883" t="s">
        <v>1355</v>
      </c>
    </row>
    <row r="86" spans="1:9" ht="83.25" customHeight="1">
      <c r="A86" s="834" t="s">
        <v>1145</v>
      </c>
      <c r="B86" s="1236" t="s">
        <v>1396</v>
      </c>
      <c r="C86" s="1236"/>
      <c r="D86" s="835" t="s">
        <v>559</v>
      </c>
      <c r="E86" s="835" t="s">
        <v>261</v>
      </c>
      <c r="F86" s="882" t="s">
        <v>1207</v>
      </c>
      <c r="G86" s="882" t="s">
        <v>1208</v>
      </c>
    </row>
    <row r="87" spans="1:9" ht="40.5" customHeight="1">
      <c r="A87" s="470" t="s">
        <v>560</v>
      </c>
      <c r="B87" s="471" t="s">
        <v>561</v>
      </c>
      <c r="C87" s="471"/>
      <c r="D87" s="846" t="s">
        <v>500</v>
      </c>
      <c r="E87" s="882" t="s">
        <v>1209</v>
      </c>
      <c r="F87" s="844" t="s">
        <v>31</v>
      </c>
      <c r="G87" s="846" t="s">
        <v>31</v>
      </c>
    </row>
    <row r="88" spans="1:9" ht="40.5" customHeight="1">
      <c r="A88" s="472" t="s">
        <v>562</v>
      </c>
      <c r="B88" s="1236" t="s">
        <v>563</v>
      </c>
      <c r="C88" s="1236"/>
      <c r="D88" s="838" t="s">
        <v>40</v>
      </c>
      <c r="E88" s="837" t="s">
        <v>261</v>
      </c>
      <c r="F88" s="473">
        <v>250000</v>
      </c>
      <c r="G88" s="838" t="s">
        <v>31</v>
      </c>
    </row>
    <row r="89" spans="1:9" ht="65.25" customHeight="1">
      <c r="A89" s="470" t="s">
        <v>564</v>
      </c>
      <c r="B89" s="1237" t="s">
        <v>565</v>
      </c>
      <c r="C89" s="1237"/>
      <c r="D89" s="846"/>
      <c r="E89" s="845" t="s">
        <v>261</v>
      </c>
      <c r="F89" s="844" t="s">
        <v>496</v>
      </c>
      <c r="G89" s="843" t="s">
        <v>566</v>
      </c>
    </row>
    <row r="90" spans="1:9" ht="62.25" customHeight="1">
      <c r="A90" s="472" t="s">
        <v>567</v>
      </c>
      <c r="B90" s="1236" t="s">
        <v>568</v>
      </c>
      <c r="C90" s="1236"/>
      <c r="D90" s="838" t="s">
        <v>569</v>
      </c>
      <c r="E90" s="837">
        <v>75000</v>
      </c>
      <c r="F90" s="473" t="s">
        <v>570</v>
      </c>
      <c r="G90" s="838" t="s">
        <v>31</v>
      </c>
    </row>
    <row r="91" spans="1:9" ht="45.75" customHeight="1">
      <c r="A91" s="470" t="s">
        <v>571</v>
      </c>
      <c r="B91" s="1237" t="s">
        <v>572</v>
      </c>
      <c r="C91" s="1237"/>
      <c r="D91" s="846" t="s">
        <v>573</v>
      </c>
      <c r="E91" s="844" t="s">
        <v>261</v>
      </c>
      <c r="F91" s="882" t="s">
        <v>1210</v>
      </c>
      <c r="G91" s="846" t="s">
        <v>31</v>
      </c>
    </row>
    <row r="92" spans="1:9" ht="51.75" customHeight="1">
      <c r="A92" s="472" t="s">
        <v>574</v>
      </c>
      <c r="B92" s="1236" t="s">
        <v>575</v>
      </c>
      <c r="C92" s="1236"/>
      <c r="D92" s="838" t="s">
        <v>576</v>
      </c>
      <c r="E92" s="836" t="s">
        <v>261</v>
      </c>
      <c r="F92" s="837">
        <v>195000</v>
      </c>
      <c r="G92" s="838" t="s">
        <v>31</v>
      </c>
    </row>
    <row r="93" spans="1:9" ht="65.25" customHeight="1">
      <c r="A93" s="1230" t="s">
        <v>577</v>
      </c>
      <c r="B93" s="1231" t="s">
        <v>578</v>
      </c>
      <c r="C93" s="1231"/>
      <c r="D93" s="1232" t="s">
        <v>579</v>
      </c>
      <c r="E93" s="1224" t="s">
        <v>261</v>
      </c>
      <c r="F93" s="1216">
        <v>335000</v>
      </c>
      <c r="G93" s="474" t="s">
        <v>31</v>
      </c>
    </row>
    <row r="94" spans="1:9" ht="31.5" customHeight="1">
      <c r="A94" s="1230"/>
      <c r="B94" s="1234" t="s">
        <v>580</v>
      </c>
      <c r="C94" s="1234"/>
      <c r="D94" s="1232"/>
      <c r="E94" s="1224"/>
      <c r="F94" s="1216"/>
      <c r="G94" s="475">
        <v>140000</v>
      </c>
    </row>
    <row r="95" spans="1:9" ht="24.75" customHeight="1">
      <c r="A95" s="1233" t="s">
        <v>581</v>
      </c>
      <c r="B95" s="1233"/>
      <c r="C95" s="1233"/>
      <c r="D95" s="459"/>
      <c r="E95" s="465"/>
      <c r="F95" s="465"/>
      <c r="G95" s="465"/>
    </row>
    <row r="96" spans="1:9" ht="31.5" customHeight="1">
      <c r="A96" s="1229" t="s">
        <v>582</v>
      </c>
      <c r="B96" s="1229"/>
      <c r="C96" s="1229"/>
      <c r="D96" s="846" t="s">
        <v>583</v>
      </c>
      <c r="E96" s="844" t="s">
        <v>31</v>
      </c>
      <c r="F96" s="842" t="s">
        <v>31</v>
      </c>
      <c r="G96" s="475" t="s">
        <v>261</v>
      </c>
    </row>
    <row r="97" spans="1:7" ht="44.25" customHeight="1">
      <c r="A97" s="1198" t="s">
        <v>584</v>
      </c>
      <c r="B97" s="1199" t="s">
        <v>585</v>
      </c>
      <c r="C97" s="1199"/>
      <c r="D97" s="1208" t="s">
        <v>586</v>
      </c>
      <c r="E97" s="1202">
        <v>160000</v>
      </c>
      <c r="F97" s="1202">
        <v>160000</v>
      </c>
      <c r="G97" s="1204" t="s">
        <v>261</v>
      </c>
    </row>
    <row r="98" spans="1:7" ht="66" customHeight="1">
      <c r="A98" s="1198"/>
      <c r="B98" s="1199"/>
      <c r="C98" s="1199"/>
      <c r="D98" s="1208"/>
      <c r="E98" s="1201"/>
      <c r="F98" s="1201"/>
      <c r="G98" s="1204"/>
    </row>
    <row r="99" spans="1:7" ht="53.25" customHeight="1">
      <c r="A99" s="1212" t="s">
        <v>587</v>
      </c>
      <c r="B99" s="1213" t="s">
        <v>588</v>
      </c>
      <c r="C99" s="1213"/>
      <c r="D99" s="1222" t="s">
        <v>589</v>
      </c>
      <c r="E99" s="1224" t="s">
        <v>261</v>
      </c>
      <c r="F99" s="1226">
        <v>700000</v>
      </c>
      <c r="G99" s="1227">
        <v>540000</v>
      </c>
    </row>
    <row r="100" spans="1:7" ht="58.5" customHeight="1">
      <c r="A100" s="1220"/>
      <c r="B100" s="1221"/>
      <c r="C100" s="1221"/>
      <c r="D100" s="1223"/>
      <c r="E100" s="1225"/>
      <c r="F100" s="1225"/>
      <c r="G100" s="1228"/>
    </row>
    <row r="101" spans="1:7" ht="27.75" customHeight="1">
      <c r="A101" s="1198" t="s">
        <v>590</v>
      </c>
      <c r="B101" s="1199" t="s">
        <v>591</v>
      </c>
      <c r="C101" s="1199"/>
      <c r="D101" s="1208" t="s">
        <v>592</v>
      </c>
      <c r="E101" s="1202">
        <v>160000</v>
      </c>
      <c r="F101" s="1202">
        <v>160000</v>
      </c>
      <c r="G101" s="1204">
        <v>0</v>
      </c>
    </row>
    <row r="102" spans="1:7" ht="45" customHeight="1">
      <c r="A102" s="1198"/>
      <c r="B102" s="1199"/>
      <c r="C102" s="1199"/>
      <c r="D102" s="1208"/>
      <c r="E102" s="1201"/>
      <c r="F102" s="1201"/>
      <c r="G102" s="1204"/>
    </row>
    <row r="103" spans="1:7" ht="47.25" customHeight="1">
      <c r="A103" s="1212" t="s">
        <v>593</v>
      </c>
      <c r="B103" s="1213" t="s">
        <v>594</v>
      </c>
      <c r="C103" s="1213"/>
      <c r="D103" s="1219" t="s">
        <v>595</v>
      </c>
      <c r="E103" s="1214" t="s">
        <v>261</v>
      </c>
      <c r="F103" s="1216">
        <v>700000</v>
      </c>
      <c r="G103" s="1217">
        <v>540000</v>
      </c>
    </row>
    <row r="104" spans="1:7" ht="45.75" customHeight="1">
      <c r="A104" s="1212"/>
      <c r="B104" s="1213"/>
      <c r="C104" s="1213"/>
      <c r="D104" s="1219"/>
      <c r="E104" s="1214"/>
      <c r="F104" s="1215"/>
      <c r="G104" s="1218"/>
    </row>
    <row r="105" spans="1:7" ht="65.25" customHeight="1">
      <c r="A105" s="1198" t="s">
        <v>596</v>
      </c>
      <c r="B105" s="1199" t="s">
        <v>597</v>
      </c>
      <c r="C105" s="1199"/>
      <c r="D105" s="1208" t="s">
        <v>598</v>
      </c>
      <c r="E105" s="1201" t="s">
        <v>261</v>
      </c>
      <c r="F105" s="1202" t="s">
        <v>261</v>
      </c>
      <c r="G105" s="1203">
        <v>720000</v>
      </c>
    </row>
    <row r="106" spans="1:7" ht="45.75" customHeight="1">
      <c r="A106" s="1206"/>
      <c r="B106" s="1207"/>
      <c r="C106" s="1207"/>
      <c r="D106" s="1209"/>
      <c r="E106" s="1210"/>
      <c r="F106" s="1210"/>
      <c r="G106" s="1211"/>
    </row>
    <row r="107" spans="1:7" ht="41.25" customHeight="1">
      <c r="A107" s="1212" t="s">
        <v>599</v>
      </c>
      <c r="B107" s="1213" t="s">
        <v>600</v>
      </c>
      <c r="C107" s="1213"/>
      <c r="D107" s="1214" t="s">
        <v>601</v>
      </c>
      <c r="E107" s="1215" t="s">
        <v>261</v>
      </c>
      <c r="F107" s="1216">
        <v>280000</v>
      </c>
      <c r="G107" s="1205" t="s">
        <v>31</v>
      </c>
    </row>
    <row r="108" spans="1:7" ht="51.75" customHeight="1">
      <c r="A108" s="1212"/>
      <c r="B108" s="1213"/>
      <c r="C108" s="1213"/>
      <c r="D108" s="1214"/>
      <c r="E108" s="1215"/>
      <c r="F108" s="1215"/>
      <c r="G108" s="1205"/>
    </row>
    <row r="109" spans="1:7" ht="20.25" customHeight="1">
      <c r="A109" s="1198" t="s">
        <v>602</v>
      </c>
      <c r="B109" s="1199" t="s">
        <v>603</v>
      </c>
      <c r="C109" s="1199"/>
      <c r="D109" s="1200" t="s">
        <v>604</v>
      </c>
      <c r="E109" s="1201" t="s">
        <v>261</v>
      </c>
      <c r="F109" s="1202" t="s">
        <v>261</v>
      </c>
      <c r="G109" s="1203">
        <v>540000</v>
      </c>
    </row>
    <row r="110" spans="1:7" ht="90" customHeight="1">
      <c r="A110" s="1198"/>
      <c r="B110" s="1199"/>
      <c r="C110" s="1199"/>
      <c r="D110" s="1200"/>
      <c r="E110" s="1201"/>
      <c r="F110" s="1201"/>
      <c r="G110" s="1204"/>
    </row>
    <row r="111" spans="1:7" ht="15.75" customHeight="1">
      <c r="A111" s="380"/>
      <c r="B111" s="380"/>
      <c r="C111" s="380"/>
      <c r="D111" s="384"/>
      <c r="E111" s="380"/>
      <c r="F111" s="380"/>
      <c r="G111" s="380"/>
    </row>
    <row r="112" spans="1:7" ht="21.75" customHeight="1">
      <c r="A112" s="654"/>
      <c r="B112" s="1197"/>
      <c r="C112" s="1197"/>
      <c r="D112" s="653"/>
      <c r="E112" s="380"/>
      <c r="F112" s="380"/>
      <c r="G112" s="380"/>
    </row>
    <row r="113" spans="1:9" ht="15.75" customHeight="1">
      <c r="A113" s="476"/>
      <c r="B113" s="380"/>
      <c r="C113" s="380"/>
      <c r="D113" s="384"/>
      <c r="E113" s="380"/>
      <c r="F113" s="380"/>
      <c r="G113" s="380"/>
    </row>
    <row r="114" spans="1:9" ht="15.75" customHeight="1">
      <c r="A114" s="380"/>
      <c r="B114" s="380"/>
      <c r="C114" s="380"/>
      <c r="D114" s="384"/>
      <c r="E114" s="380"/>
      <c r="F114" s="380"/>
      <c r="G114" s="380"/>
    </row>
    <row r="115" spans="1:9" ht="20.25" customHeight="1">
      <c r="A115" s="380" t="s">
        <v>299</v>
      </c>
      <c r="B115" s="380"/>
      <c r="C115" s="380"/>
      <c r="D115" s="384"/>
      <c r="E115" s="380"/>
      <c r="F115" s="380"/>
      <c r="G115" s="380"/>
    </row>
    <row r="116" spans="1:9" ht="17.25" customHeight="1">
      <c r="A116" s="380" t="s">
        <v>1182</v>
      </c>
      <c r="B116" s="380"/>
      <c r="C116" s="380"/>
      <c r="D116" s="384"/>
      <c r="E116" s="380"/>
      <c r="F116" s="380"/>
      <c r="G116" s="380"/>
    </row>
    <row r="117" spans="1:9" ht="25.5" customHeight="1">
      <c r="A117" s="894" t="s">
        <v>1353</v>
      </c>
      <c r="B117" s="380"/>
      <c r="C117" s="380"/>
      <c r="D117" s="384"/>
      <c r="E117" s="380"/>
      <c r="F117" s="380"/>
      <c r="G117" s="380"/>
    </row>
    <row r="118" spans="1:9" ht="24.75" customHeight="1">
      <c r="A118" s="1155" t="str">
        <f>CITROEN!A167</f>
        <v>A feltüntetett árak tartalmazzák a 27%-os ÁFA-t és a regisztrációs adót. Az árak és a kedvezmények 2017. október 3-tól visszavonásig érvényesek. A C Automobil Import Kft. minden változtatás jogát fenntartja.</v>
      </c>
      <c r="B118" s="1155"/>
      <c r="C118" s="1155"/>
      <c r="D118" s="1155"/>
      <c r="E118" s="1155"/>
      <c r="F118" s="1155"/>
      <c r="G118" s="1155"/>
      <c r="H118" s="410"/>
    </row>
    <row r="119" spans="1:9" ht="15" customHeight="1">
      <c r="A119" s="1155"/>
      <c r="B119" s="1155"/>
      <c r="C119" s="1155"/>
      <c r="D119" s="1155"/>
      <c r="E119" s="1155"/>
      <c r="F119" s="1155"/>
      <c r="G119" s="1155"/>
      <c r="H119" s="410"/>
      <c r="I119" s="412" t="s">
        <v>143</v>
      </c>
    </row>
    <row r="120" spans="1:9" ht="21.75" customHeight="1">
      <c r="A120" s="476"/>
      <c r="B120" s="380"/>
      <c r="C120" s="380"/>
      <c r="D120" s="384"/>
      <c r="E120" s="380"/>
      <c r="F120" s="380"/>
      <c r="G120" s="380"/>
    </row>
    <row r="121" spans="1:9">
      <c r="A121" s="380"/>
      <c r="B121" s="380"/>
      <c r="C121" s="380"/>
      <c r="D121" s="384"/>
      <c r="E121" s="380"/>
      <c r="F121" s="380"/>
      <c r="G121" s="380"/>
    </row>
    <row r="122" spans="1:9">
      <c r="A122" s="380"/>
      <c r="B122" s="380"/>
      <c r="C122" s="380"/>
      <c r="D122" s="384" t="s">
        <v>143</v>
      </c>
      <c r="E122" s="380"/>
      <c r="F122" s="380"/>
      <c r="G122" s="380"/>
    </row>
    <row r="123" spans="1:9">
      <c r="A123" s="380"/>
      <c r="B123" s="380"/>
      <c r="C123" s="380"/>
      <c r="D123" s="384"/>
      <c r="E123" s="380"/>
      <c r="F123" s="380"/>
      <c r="G123" s="380"/>
    </row>
    <row r="124" spans="1:9">
      <c r="A124" s="380"/>
      <c r="B124" s="380"/>
      <c r="C124" s="380"/>
      <c r="D124" s="384"/>
      <c r="E124" s="380"/>
      <c r="F124" s="380"/>
      <c r="G124" s="380"/>
    </row>
  </sheetData>
  <mergeCells count="77">
    <mergeCell ref="A73:C73"/>
    <mergeCell ref="E3:G3"/>
    <mergeCell ref="A20:C20"/>
    <mergeCell ref="E37:F37"/>
    <mergeCell ref="A42:C42"/>
    <mergeCell ref="A43:C43"/>
    <mergeCell ref="E60:G60"/>
    <mergeCell ref="D68:D69"/>
    <mergeCell ref="E68:E69"/>
    <mergeCell ref="F68:F69"/>
    <mergeCell ref="G68:G69"/>
    <mergeCell ref="E70:F70"/>
    <mergeCell ref="B85:C85"/>
    <mergeCell ref="B86:C86"/>
    <mergeCell ref="B88:C88"/>
    <mergeCell ref="B89:C89"/>
    <mergeCell ref="A76:C76"/>
    <mergeCell ref="A77:C77"/>
    <mergeCell ref="A78:C78"/>
    <mergeCell ref="A79:C79"/>
    <mergeCell ref="A83:C83"/>
    <mergeCell ref="A84:C84"/>
    <mergeCell ref="B90:C90"/>
    <mergeCell ref="B91:C91"/>
    <mergeCell ref="B92:C92"/>
    <mergeCell ref="A93:A94"/>
    <mergeCell ref="B93:C93"/>
    <mergeCell ref="E93:E94"/>
    <mergeCell ref="F93:F94"/>
    <mergeCell ref="B94:C94"/>
    <mergeCell ref="A95:C95"/>
    <mergeCell ref="A96:C96"/>
    <mergeCell ref="D93:D94"/>
    <mergeCell ref="G97:G98"/>
    <mergeCell ref="A99:A100"/>
    <mergeCell ref="B99:C100"/>
    <mergeCell ref="D99:D100"/>
    <mergeCell ref="E99:E100"/>
    <mergeCell ref="F99:F100"/>
    <mergeCell ref="G99:G100"/>
    <mergeCell ref="A97:A98"/>
    <mergeCell ref="B97:C98"/>
    <mergeCell ref="D97:D98"/>
    <mergeCell ref="E97:E98"/>
    <mergeCell ref="F97:F98"/>
    <mergeCell ref="G103:G104"/>
    <mergeCell ref="A101:A102"/>
    <mergeCell ref="B101:C102"/>
    <mergeCell ref="D101:D102"/>
    <mergeCell ref="E101:E102"/>
    <mergeCell ref="F101:F102"/>
    <mergeCell ref="G101:G102"/>
    <mergeCell ref="A103:A104"/>
    <mergeCell ref="B103:C104"/>
    <mergeCell ref="D103:D104"/>
    <mergeCell ref="E103:E104"/>
    <mergeCell ref="F103:F104"/>
    <mergeCell ref="G107:G108"/>
    <mergeCell ref="A105:A106"/>
    <mergeCell ref="B105:C106"/>
    <mergeCell ref="D105:D106"/>
    <mergeCell ref="E105:E106"/>
    <mergeCell ref="F105:F106"/>
    <mergeCell ref="G105:G106"/>
    <mergeCell ref="A107:A108"/>
    <mergeCell ref="B107:C108"/>
    <mergeCell ref="D107:D108"/>
    <mergeCell ref="E107:E108"/>
    <mergeCell ref="F107:F108"/>
    <mergeCell ref="B112:C112"/>
    <mergeCell ref="A118:G119"/>
    <mergeCell ref="A109:A110"/>
    <mergeCell ref="B109:C110"/>
    <mergeCell ref="D109:D110"/>
    <mergeCell ref="E109:E110"/>
    <mergeCell ref="F109:F110"/>
    <mergeCell ref="G109:G110"/>
  </mergeCells>
  <printOptions horizontalCentered="1"/>
  <pageMargins left="0" right="0" top="0.47244094488188981" bottom="0.15748031496062992" header="0.31496062992125984" footer="0.31496062992125984"/>
  <pageSetup paperSize="9" scale="52" fitToHeight="3" orientation="portrait" r:id="rId1"/>
  <headerFooter>
    <oddFooter xml:space="preserve">&amp;C </oddFooter>
  </headerFooter>
  <rowBreaks count="2" manualBreakCount="2">
    <brk id="67" max="6" man="1"/>
    <brk id="98" max="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L68"/>
  <sheetViews>
    <sheetView view="pageBreakPreview" zoomScale="70" zoomScaleNormal="85" zoomScaleSheetLayoutView="70" workbookViewId="0">
      <selection activeCell="I18" sqref="I18"/>
    </sheetView>
  </sheetViews>
  <sheetFormatPr defaultRowHeight="18"/>
  <cols>
    <col min="1" max="1" width="33.140625" style="381" customWidth="1"/>
    <col min="2" max="2" width="22.42578125" style="381" customWidth="1"/>
    <col min="3" max="3" width="20.5703125" style="381" customWidth="1"/>
    <col min="4" max="4" width="17.7109375" style="381" customWidth="1"/>
    <col min="5" max="5" width="23.42578125" style="381" customWidth="1"/>
    <col min="6" max="6" width="29" style="381" customWidth="1"/>
    <col min="7" max="7" width="19.42578125" style="411" customWidth="1"/>
    <col min="8" max="8" width="17.140625" style="381" customWidth="1"/>
    <col min="9" max="9" width="20.28515625" style="381" customWidth="1"/>
    <col min="10" max="10" width="19.140625" style="381" customWidth="1"/>
    <col min="11" max="11" width="11.85546875" style="381" bestFit="1" customWidth="1"/>
    <col min="12" max="256" width="9.140625" style="381"/>
    <col min="257" max="257" width="33.140625" style="381" customWidth="1"/>
    <col min="258" max="258" width="22.42578125" style="381" customWidth="1"/>
    <col min="259" max="259" width="20.5703125" style="381" customWidth="1"/>
    <col min="260" max="260" width="17.7109375" style="381" customWidth="1"/>
    <col min="261" max="261" width="23.42578125" style="381" customWidth="1"/>
    <col min="262" max="262" width="29" style="381" customWidth="1"/>
    <col min="263" max="263" width="19.42578125" style="381" customWidth="1"/>
    <col min="264" max="264" width="17.140625" style="381" customWidth="1"/>
    <col min="265" max="265" width="20.28515625" style="381" customWidth="1"/>
    <col min="266" max="266" width="19.140625" style="381" customWidth="1"/>
    <col min="267" max="267" width="11.85546875" style="381" bestFit="1" customWidth="1"/>
    <col min="268" max="512" width="9.140625" style="381"/>
    <col min="513" max="513" width="33.140625" style="381" customWidth="1"/>
    <col min="514" max="514" width="22.42578125" style="381" customWidth="1"/>
    <col min="515" max="515" width="20.5703125" style="381" customWidth="1"/>
    <col min="516" max="516" width="17.7109375" style="381" customWidth="1"/>
    <col min="517" max="517" width="23.42578125" style="381" customWidth="1"/>
    <col min="518" max="518" width="29" style="381" customWidth="1"/>
    <col min="519" max="519" width="19.42578125" style="381" customWidth="1"/>
    <col min="520" max="520" width="17.140625" style="381" customWidth="1"/>
    <col min="521" max="521" width="20.28515625" style="381" customWidth="1"/>
    <col min="522" max="522" width="19.140625" style="381" customWidth="1"/>
    <col min="523" max="523" width="11.85546875" style="381" bestFit="1" customWidth="1"/>
    <col min="524" max="768" width="9.140625" style="381"/>
    <col min="769" max="769" width="33.140625" style="381" customWidth="1"/>
    <col min="770" max="770" width="22.42578125" style="381" customWidth="1"/>
    <col min="771" max="771" width="20.5703125" style="381" customWidth="1"/>
    <col min="772" max="772" width="17.7109375" style="381" customWidth="1"/>
    <col min="773" max="773" width="23.42578125" style="381" customWidth="1"/>
    <col min="774" max="774" width="29" style="381" customWidth="1"/>
    <col min="775" max="775" width="19.42578125" style="381" customWidth="1"/>
    <col min="776" max="776" width="17.140625" style="381" customWidth="1"/>
    <col min="777" max="777" width="20.28515625" style="381" customWidth="1"/>
    <col min="778" max="778" width="19.140625" style="381" customWidth="1"/>
    <col min="779" max="779" width="11.85546875" style="381" bestFit="1" customWidth="1"/>
    <col min="780" max="1024" width="9.140625" style="381"/>
    <col min="1025" max="1025" width="33.140625" style="381" customWidth="1"/>
    <col min="1026" max="1026" width="22.42578125" style="381" customWidth="1"/>
    <col min="1027" max="1027" width="20.5703125" style="381" customWidth="1"/>
    <col min="1028" max="1028" width="17.7109375" style="381" customWidth="1"/>
    <col min="1029" max="1029" width="23.42578125" style="381" customWidth="1"/>
    <col min="1030" max="1030" width="29" style="381" customWidth="1"/>
    <col min="1031" max="1031" width="19.42578125" style="381" customWidth="1"/>
    <col min="1032" max="1032" width="17.140625" style="381" customWidth="1"/>
    <col min="1033" max="1033" width="20.28515625" style="381" customWidth="1"/>
    <col min="1034" max="1034" width="19.140625" style="381" customWidth="1"/>
    <col min="1035" max="1035" width="11.85546875" style="381" bestFit="1" customWidth="1"/>
    <col min="1036" max="1280" width="9.140625" style="381"/>
    <col min="1281" max="1281" width="33.140625" style="381" customWidth="1"/>
    <col min="1282" max="1282" width="22.42578125" style="381" customWidth="1"/>
    <col min="1283" max="1283" width="20.5703125" style="381" customWidth="1"/>
    <col min="1284" max="1284" width="17.7109375" style="381" customWidth="1"/>
    <col min="1285" max="1285" width="23.42578125" style="381" customWidth="1"/>
    <col min="1286" max="1286" width="29" style="381" customWidth="1"/>
    <col min="1287" max="1287" width="19.42578125" style="381" customWidth="1"/>
    <col min="1288" max="1288" width="17.140625" style="381" customWidth="1"/>
    <col min="1289" max="1289" width="20.28515625" style="381" customWidth="1"/>
    <col min="1290" max="1290" width="19.140625" style="381" customWidth="1"/>
    <col min="1291" max="1291" width="11.85546875" style="381" bestFit="1" customWidth="1"/>
    <col min="1292" max="1536" width="9.140625" style="381"/>
    <col min="1537" max="1537" width="33.140625" style="381" customWidth="1"/>
    <col min="1538" max="1538" width="22.42578125" style="381" customWidth="1"/>
    <col min="1539" max="1539" width="20.5703125" style="381" customWidth="1"/>
    <col min="1540" max="1540" width="17.7109375" style="381" customWidth="1"/>
    <col min="1541" max="1541" width="23.42578125" style="381" customWidth="1"/>
    <col min="1542" max="1542" width="29" style="381" customWidth="1"/>
    <col min="1543" max="1543" width="19.42578125" style="381" customWidth="1"/>
    <col min="1544" max="1544" width="17.140625" style="381" customWidth="1"/>
    <col min="1545" max="1545" width="20.28515625" style="381" customWidth="1"/>
    <col min="1546" max="1546" width="19.140625" style="381" customWidth="1"/>
    <col min="1547" max="1547" width="11.85546875" style="381" bestFit="1" customWidth="1"/>
    <col min="1548" max="1792" width="9.140625" style="381"/>
    <col min="1793" max="1793" width="33.140625" style="381" customWidth="1"/>
    <col min="1794" max="1794" width="22.42578125" style="381" customWidth="1"/>
    <col min="1795" max="1795" width="20.5703125" style="381" customWidth="1"/>
    <col min="1796" max="1796" width="17.7109375" style="381" customWidth="1"/>
    <col min="1797" max="1797" width="23.42578125" style="381" customWidth="1"/>
    <col min="1798" max="1798" width="29" style="381" customWidth="1"/>
    <col min="1799" max="1799" width="19.42578125" style="381" customWidth="1"/>
    <col min="1800" max="1800" width="17.140625" style="381" customWidth="1"/>
    <col min="1801" max="1801" width="20.28515625" style="381" customWidth="1"/>
    <col min="1802" max="1802" width="19.140625" style="381" customWidth="1"/>
    <col min="1803" max="1803" width="11.85546875" style="381" bestFit="1" customWidth="1"/>
    <col min="1804" max="2048" width="9.140625" style="381"/>
    <col min="2049" max="2049" width="33.140625" style="381" customWidth="1"/>
    <col min="2050" max="2050" width="22.42578125" style="381" customWidth="1"/>
    <col min="2051" max="2051" width="20.5703125" style="381" customWidth="1"/>
    <col min="2052" max="2052" width="17.7109375" style="381" customWidth="1"/>
    <col min="2053" max="2053" width="23.42578125" style="381" customWidth="1"/>
    <col min="2054" max="2054" width="29" style="381" customWidth="1"/>
    <col min="2055" max="2055" width="19.42578125" style="381" customWidth="1"/>
    <col min="2056" max="2056" width="17.140625" style="381" customWidth="1"/>
    <col min="2057" max="2057" width="20.28515625" style="381" customWidth="1"/>
    <col min="2058" max="2058" width="19.140625" style="381" customWidth="1"/>
    <col min="2059" max="2059" width="11.85546875" style="381" bestFit="1" customWidth="1"/>
    <col min="2060" max="2304" width="9.140625" style="381"/>
    <col min="2305" max="2305" width="33.140625" style="381" customWidth="1"/>
    <col min="2306" max="2306" width="22.42578125" style="381" customWidth="1"/>
    <col min="2307" max="2307" width="20.5703125" style="381" customWidth="1"/>
    <col min="2308" max="2308" width="17.7109375" style="381" customWidth="1"/>
    <col min="2309" max="2309" width="23.42578125" style="381" customWidth="1"/>
    <col min="2310" max="2310" width="29" style="381" customWidth="1"/>
    <col min="2311" max="2311" width="19.42578125" style="381" customWidth="1"/>
    <col min="2312" max="2312" width="17.140625" style="381" customWidth="1"/>
    <col min="2313" max="2313" width="20.28515625" style="381" customWidth="1"/>
    <col min="2314" max="2314" width="19.140625" style="381" customWidth="1"/>
    <col min="2315" max="2315" width="11.85546875" style="381" bestFit="1" customWidth="1"/>
    <col min="2316" max="2560" width="9.140625" style="381"/>
    <col min="2561" max="2561" width="33.140625" style="381" customWidth="1"/>
    <col min="2562" max="2562" width="22.42578125" style="381" customWidth="1"/>
    <col min="2563" max="2563" width="20.5703125" style="381" customWidth="1"/>
    <col min="2564" max="2564" width="17.7109375" style="381" customWidth="1"/>
    <col min="2565" max="2565" width="23.42578125" style="381" customWidth="1"/>
    <col min="2566" max="2566" width="29" style="381" customWidth="1"/>
    <col min="2567" max="2567" width="19.42578125" style="381" customWidth="1"/>
    <col min="2568" max="2568" width="17.140625" style="381" customWidth="1"/>
    <col min="2569" max="2569" width="20.28515625" style="381" customWidth="1"/>
    <col min="2570" max="2570" width="19.140625" style="381" customWidth="1"/>
    <col min="2571" max="2571" width="11.85546875" style="381" bestFit="1" customWidth="1"/>
    <col min="2572" max="2816" width="9.140625" style="381"/>
    <col min="2817" max="2817" width="33.140625" style="381" customWidth="1"/>
    <col min="2818" max="2818" width="22.42578125" style="381" customWidth="1"/>
    <col min="2819" max="2819" width="20.5703125" style="381" customWidth="1"/>
    <col min="2820" max="2820" width="17.7109375" style="381" customWidth="1"/>
    <col min="2821" max="2821" width="23.42578125" style="381" customWidth="1"/>
    <col min="2822" max="2822" width="29" style="381" customWidth="1"/>
    <col min="2823" max="2823" width="19.42578125" style="381" customWidth="1"/>
    <col min="2824" max="2824" width="17.140625" style="381" customWidth="1"/>
    <col min="2825" max="2825" width="20.28515625" style="381" customWidth="1"/>
    <col min="2826" max="2826" width="19.140625" style="381" customWidth="1"/>
    <col min="2827" max="2827" width="11.85546875" style="381" bestFit="1" customWidth="1"/>
    <col min="2828" max="3072" width="9.140625" style="381"/>
    <col min="3073" max="3073" width="33.140625" style="381" customWidth="1"/>
    <col min="3074" max="3074" width="22.42578125" style="381" customWidth="1"/>
    <col min="3075" max="3075" width="20.5703125" style="381" customWidth="1"/>
    <col min="3076" max="3076" width="17.7109375" style="381" customWidth="1"/>
    <col min="3077" max="3077" width="23.42578125" style="381" customWidth="1"/>
    <col min="3078" max="3078" width="29" style="381" customWidth="1"/>
    <col min="3079" max="3079" width="19.42578125" style="381" customWidth="1"/>
    <col min="3080" max="3080" width="17.140625" style="381" customWidth="1"/>
    <col min="3081" max="3081" width="20.28515625" style="381" customWidth="1"/>
    <col min="3082" max="3082" width="19.140625" style="381" customWidth="1"/>
    <col min="3083" max="3083" width="11.85546875" style="381" bestFit="1" customWidth="1"/>
    <col min="3084" max="3328" width="9.140625" style="381"/>
    <col min="3329" max="3329" width="33.140625" style="381" customWidth="1"/>
    <col min="3330" max="3330" width="22.42578125" style="381" customWidth="1"/>
    <col min="3331" max="3331" width="20.5703125" style="381" customWidth="1"/>
    <col min="3332" max="3332" width="17.7109375" style="381" customWidth="1"/>
    <col min="3333" max="3333" width="23.42578125" style="381" customWidth="1"/>
    <col min="3334" max="3334" width="29" style="381" customWidth="1"/>
    <col min="3335" max="3335" width="19.42578125" style="381" customWidth="1"/>
    <col min="3336" max="3336" width="17.140625" style="381" customWidth="1"/>
    <col min="3337" max="3337" width="20.28515625" style="381" customWidth="1"/>
    <col min="3338" max="3338" width="19.140625" style="381" customWidth="1"/>
    <col min="3339" max="3339" width="11.85546875" style="381" bestFit="1" customWidth="1"/>
    <col min="3340" max="3584" width="9.140625" style="381"/>
    <col min="3585" max="3585" width="33.140625" style="381" customWidth="1"/>
    <col min="3586" max="3586" width="22.42578125" style="381" customWidth="1"/>
    <col min="3587" max="3587" width="20.5703125" style="381" customWidth="1"/>
    <col min="3588" max="3588" width="17.7109375" style="381" customWidth="1"/>
    <col min="3589" max="3589" width="23.42578125" style="381" customWidth="1"/>
    <col min="3590" max="3590" width="29" style="381" customWidth="1"/>
    <col min="3591" max="3591" width="19.42578125" style="381" customWidth="1"/>
    <col min="3592" max="3592" width="17.140625" style="381" customWidth="1"/>
    <col min="3593" max="3593" width="20.28515625" style="381" customWidth="1"/>
    <col min="3594" max="3594" width="19.140625" style="381" customWidth="1"/>
    <col min="3595" max="3595" width="11.85546875" style="381" bestFit="1" customWidth="1"/>
    <col min="3596" max="3840" width="9.140625" style="381"/>
    <col min="3841" max="3841" width="33.140625" style="381" customWidth="1"/>
    <col min="3842" max="3842" width="22.42578125" style="381" customWidth="1"/>
    <col min="3843" max="3843" width="20.5703125" style="381" customWidth="1"/>
    <col min="3844" max="3844" width="17.7109375" style="381" customWidth="1"/>
    <col min="3845" max="3845" width="23.42578125" style="381" customWidth="1"/>
    <col min="3846" max="3846" width="29" style="381" customWidth="1"/>
    <col min="3847" max="3847" width="19.42578125" style="381" customWidth="1"/>
    <col min="3848" max="3848" width="17.140625" style="381" customWidth="1"/>
    <col min="3849" max="3849" width="20.28515625" style="381" customWidth="1"/>
    <col min="3850" max="3850" width="19.140625" style="381" customWidth="1"/>
    <col min="3851" max="3851" width="11.85546875" style="381" bestFit="1" customWidth="1"/>
    <col min="3852" max="4096" width="9.140625" style="381"/>
    <col min="4097" max="4097" width="33.140625" style="381" customWidth="1"/>
    <col min="4098" max="4098" width="22.42578125" style="381" customWidth="1"/>
    <col min="4099" max="4099" width="20.5703125" style="381" customWidth="1"/>
    <col min="4100" max="4100" width="17.7109375" style="381" customWidth="1"/>
    <col min="4101" max="4101" width="23.42578125" style="381" customWidth="1"/>
    <col min="4102" max="4102" width="29" style="381" customWidth="1"/>
    <col min="4103" max="4103" width="19.42578125" style="381" customWidth="1"/>
    <col min="4104" max="4104" width="17.140625" style="381" customWidth="1"/>
    <col min="4105" max="4105" width="20.28515625" style="381" customWidth="1"/>
    <col min="4106" max="4106" width="19.140625" style="381" customWidth="1"/>
    <col min="4107" max="4107" width="11.85546875" style="381" bestFit="1" customWidth="1"/>
    <col min="4108" max="4352" width="9.140625" style="381"/>
    <col min="4353" max="4353" width="33.140625" style="381" customWidth="1"/>
    <col min="4354" max="4354" width="22.42578125" style="381" customWidth="1"/>
    <col min="4355" max="4355" width="20.5703125" style="381" customWidth="1"/>
    <col min="4356" max="4356" width="17.7109375" style="381" customWidth="1"/>
    <col min="4357" max="4357" width="23.42578125" style="381" customWidth="1"/>
    <col min="4358" max="4358" width="29" style="381" customWidth="1"/>
    <col min="4359" max="4359" width="19.42578125" style="381" customWidth="1"/>
    <col min="4360" max="4360" width="17.140625" style="381" customWidth="1"/>
    <col min="4361" max="4361" width="20.28515625" style="381" customWidth="1"/>
    <col min="4362" max="4362" width="19.140625" style="381" customWidth="1"/>
    <col min="4363" max="4363" width="11.85546875" style="381" bestFit="1" customWidth="1"/>
    <col min="4364" max="4608" width="9.140625" style="381"/>
    <col min="4609" max="4609" width="33.140625" style="381" customWidth="1"/>
    <col min="4610" max="4610" width="22.42578125" style="381" customWidth="1"/>
    <col min="4611" max="4611" width="20.5703125" style="381" customWidth="1"/>
    <col min="4612" max="4612" width="17.7109375" style="381" customWidth="1"/>
    <col min="4613" max="4613" width="23.42578125" style="381" customWidth="1"/>
    <col min="4614" max="4614" width="29" style="381" customWidth="1"/>
    <col min="4615" max="4615" width="19.42578125" style="381" customWidth="1"/>
    <col min="4616" max="4616" width="17.140625" style="381" customWidth="1"/>
    <col min="4617" max="4617" width="20.28515625" style="381" customWidth="1"/>
    <col min="4618" max="4618" width="19.140625" style="381" customWidth="1"/>
    <col min="4619" max="4619" width="11.85546875" style="381" bestFit="1" customWidth="1"/>
    <col min="4620" max="4864" width="9.140625" style="381"/>
    <col min="4865" max="4865" width="33.140625" style="381" customWidth="1"/>
    <col min="4866" max="4866" width="22.42578125" style="381" customWidth="1"/>
    <col min="4867" max="4867" width="20.5703125" style="381" customWidth="1"/>
    <col min="4868" max="4868" width="17.7109375" style="381" customWidth="1"/>
    <col min="4869" max="4869" width="23.42578125" style="381" customWidth="1"/>
    <col min="4870" max="4870" width="29" style="381" customWidth="1"/>
    <col min="4871" max="4871" width="19.42578125" style="381" customWidth="1"/>
    <col min="4872" max="4872" width="17.140625" style="381" customWidth="1"/>
    <col min="4873" max="4873" width="20.28515625" style="381" customWidth="1"/>
    <col min="4874" max="4874" width="19.140625" style="381" customWidth="1"/>
    <col min="4875" max="4875" width="11.85546875" style="381" bestFit="1" customWidth="1"/>
    <col min="4876" max="5120" width="9.140625" style="381"/>
    <col min="5121" max="5121" width="33.140625" style="381" customWidth="1"/>
    <col min="5122" max="5122" width="22.42578125" style="381" customWidth="1"/>
    <col min="5123" max="5123" width="20.5703125" style="381" customWidth="1"/>
    <col min="5124" max="5124" width="17.7109375" style="381" customWidth="1"/>
    <col min="5125" max="5125" width="23.42578125" style="381" customWidth="1"/>
    <col min="5126" max="5126" width="29" style="381" customWidth="1"/>
    <col min="5127" max="5127" width="19.42578125" style="381" customWidth="1"/>
    <col min="5128" max="5128" width="17.140625" style="381" customWidth="1"/>
    <col min="5129" max="5129" width="20.28515625" style="381" customWidth="1"/>
    <col min="5130" max="5130" width="19.140625" style="381" customWidth="1"/>
    <col min="5131" max="5131" width="11.85546875" style="381" bestFit="1" customWidth="1"/>
    <col min="5132" max="5376" width="9.140625" style="381"/>
    <col min="5377" max="5377" width="33.140625" style="381" customWidth="1"/>
    <col min="5378" max="5378" width="22.42578125" style="381" customWidth="1"/>
    <col min="5379" max="5379" width="20.5703125" style="381" customWidth="1"/>
    <col min="5380" max="5380" width="17.7109375" style="381" customWidth="1"/>
    <col min="5381" max="5381" width="23.42578125" style="381" customWidth="1"/>
    <col min="5382" max="5382" width="29" style="381" customWidth="1"/>
    <col min="5383" max="5383" width="19.42578125" style="381" customWidth="1"/>
    <col min="5384" max="5384" width="17.140625" style="381" customWidth="1"/>
    <col min="5385" max="5385" width="20.28515625" style="381" customWidth="1"/>
    <col min="5386" max="5386" width="19.140625" style="381" customWidth="1"/>
    <col min="5387" max="5387" width="11.85546875" style="381" bestFit="1" customWidth="1"/>
    <col min="5388" max="5632" width="9.140625" style="381"/>
    <col min="5633" max="5633" width="33.140625" style="381" customWidth="1"/>
    <col min="5634" max="5634" width="22.42578125" style="381" customWidth="1"/>
    <col min="5635" max="5635" width="20.5703125" style="381" customWidth="1"/>
    <col min="5636" max="5636" width="17.7109375" style="381" customWidth="1"/>
    <col min="5637" max="5637" width="23.42578125" style="381" customWidth="1"/>
    <col min="5638" max="5638" width="29" style="381" customWidth="1"/>
    <col min="5639" max="5639" width="19.42578125" style="381" customWidth="1"/>
    <col min="5640" max="5640" width="17.140625" style="381" customWidth="1"/>
    <col min="5641" max="5641" width="20.28515625" style="381" customWidth="1"/>
    <col min="5642" max="5642" width="19.140625" style="381" customWidth="1"/>
    <col min="5643" max="5643" width="11.85546875" style="381" bestFit="1" customWidth="1"/>
    <col min="5644" max="5888" width="9.140625" style="381"/>
    <col min="5889" max="5889" width="33.140625" style="381" customWidth="1"/>
    <col min="5890" max="5890" width="22.42578125" style="381" customWidth="1"/>
    <col min="5891" max="5891" width="20.5703125" style="381" customWidth="1"/>
    <col min="5892" max="5892" width="17.7109375" style="381" customWidth="1"/>
    <col min="5893" max="5893" width="23.42578125" style="381" customWidth="1"/>
    <col min="5894" max="5894" width="29" style="381" customWidth="1"/>
    <col min="5895" max="5895" width="19.42578125" style="381" customWidth="1"/>
    <col min="5896" max="5896" width="17.140625" style="381" customWidth="1"/>
    <col min="5897" max="5897" width="20.28515625" style="381" customWidth="1"/>
    <col min="5898" max="5898" width="19.140625" style="381" customWidth="1"/>
    <col min="5899" max="5899" width="11.85546875" style="381" bestFit="1" customWidth="1"/>
    <col min="5900" max="6144" width="9.140625" style="381"/>
    <col min="6145" max="6145" width="33.140625" style="381" customWidth="1"/>
    <col min="6146" max="6146" width="22.42578125" style="381" customWidth="1"/>
    <col min="6147" max="6147" width="20.5703125" style="381" customWidth="1"/>
    <col min="6148" max="6148" width="17.7109375" style="381" customWidth="1"/>
    <col min="6149" max="6149" width="23.42578125" style="381" customWidth="1"/>
    <col min="6150" max="6150" width="29" style="381" customWidth="1"/>
    <col min="6151" max="6151" width="19.42578125" style="381" customWidth="1"/>
    <col min="6152" max="6152" width="17.140625" style="381" customWidth="1"/>
    <col min="6153" max="6153" width="20.28515625" style="381" customWidth="1"/>
    <col min="6154" max="6154" width="19.140625" style="381" customWidth="1"/>
    <col min="6155" max="6155" width="11.85546875" style="381" bestFit="1" customWidth="1"/>
    <col min="6156" max="6400" width="9.140625" style="381"/>
    <col min="6401" max="6401" width="33.140625" style="381" customWidth="1"/>
    <col min="6402" max="6402" width="22.42578125" style="381" customWidth="1"/>
    <col min="6403" max="6403" width="20.5703125" style="381" customWidth="1"/>
    <col min="6404" max="6404" width="17.7109375" style="381" customWidth="1"/>
    <col min="6405" max="6405" width="23.42578125" style="381" customWidth="1"/>
    <col min="6406" max="6406" width="29" style="381" customWidth="1"/>
    <col min="6407" max="6407" width="19.42578125" style="381" customWidth="1"/>
    <col min="6408" max="6408" width="17.140625" style="381" customWidth="1"/>
    <col min="6409" max="6409" width="20.28515625" style="381" customWidth="1"/>
    <col min="6410" max="6410" width="19.140625" style="381" customWidth="1"/>
    <col min="6411" max="6411" width="11.85546875" style="381" bestFit="1" customWidth="1"/>
    <col min="6412" max="6656" width="9.140625" style="381"/>
    <col min="6657" max="6657" width="33.140625" style="381" customWidth="1"/>
    <col min="6658" max="6658" width="22.42578125" style="381" customWidth="1"/>
    <col min="6659" max="6659" width="20.5703125" style="381" customWidth="1"/>
    <col min="6660" max="6660" width="17.7109375" style="381" customWidth="1"/>
    <col min="6661" max="6661" width="23.42578125" style="381" customWidth="1"/>
    <col min="6662" max="6662" width="29" style="381" customWidth="1"/>
    <col min="6663" max="6663" width="19.42578125" style="381" customWidth="1"/>
    <col min="6664" max="6664" width="17.140625" style="381" customWidth="1"/>
    <col min="6665" max="6665" width="20.28515625" style="381" customWidth="1"/>
    <col min="6666" max="6666" width="19.140625" style="381" customWidth="1"/>
    <col min="6667" max="6667" width="11.85546875" style="381" bestFit="1" customWidth="1"/>
    <col min="6668" max="6912" width="9.140625" style="381"/>
    <col min="6913" max="6913" width="33.140625" style="381" customWidth="1"/>
    <col min="6914" max="6914" width="22.42578125" style="381" customWidth="1"/>
    <col min="6915" max="6915" width="20.5703125" style="381" customWidth="1"/>
    <col min="6916" max="6916" width="17.7109375" style="381" customWidth="1"/>
    <col min="6917" max="6917" width="23.42578125" style="381" customWidth="1"/>
    <col min="6918" max="6918" width="29" style="381" customWidth="1"/>
    <col min="6919" max="6919" width="19.42578125" style="381" customWidth="1"/>
    <col min="6920" max="6920" width="17.140625" style="381" customWidth="1"/>
    <col min="6921" max="6921" width="20.28515625" style="381" customWidth="1"/>
    <col min="6922" max="6922" width="19.140625" style="381" customWidth="1"/>
    <col min="6923" max="6923" width="11.85546875" style="381" bestFit="1" customWidth="1"/>
    <col min="6924" max="7168" width="9.140625" style="381"/>
    <col min="7169" max="7169" width="33.140625" style="381" customWidth="1"/>
    <col min="7170" max="7170" width="22.42578125" style="381" customWidth="1"/>
    <col min="7171" max="7171" width="20.5703125" style="381" customWidth="1"/>
    <col min="7172" max="7172" width="17.7109375" style="381" customWidth="1"/>
    <col min="7173" max="7173" width="23.42578125" style="381" customWidth="1"/>
    <col min="7174" max="7174" width="29" style="381" customWidth="1"/>
    <col min="7175" max="7175" width="19.42578125" style="381" customWidth="1"/>
    <col min="7176" max="7176" width="17.140625" style="381" customWidth="1"/>
    <col min="7177" max="7177" width="20.28515625" style="381" customWidth="1"/>
    <col min="7178" max="7178" width="19.140625" style="381" customWidth="1"/>
    <col min="7179" max="7179" width="11.85546875" style="381" bestFit="1" customWidth="1"/>
    <col min="7180" max="7424" width="9.140625" style="381"/>
    <col min="7425" max="7425" width="33.140625" style="381" customWidth="1"/>
    <col min="7426" max="7426" width="22.42578125" style="381" customWidth="1"/>
    <col min="7427" max="7427" width="20.5703125" style="381" customWidth="1"/>
    <col min="7428" max="7428" width="17.7109375" style="381" customWidth="1"/>
    <col min="7429" max="7429" width="23.42578125" style="381" customWidth="1"/>
    <col min="7430" max="7430" width="29" style="381" customWidth="1"/>
    <col min="7431" max="7431" width="19.42578125" style="381" customWidth="1"/>
    <col min="7432" max="7432" width="17.140625" style="381" customWidth="1"/>
    <col min="7433" max="7433" width="20.28515625" style="381" customWidth="1"/>
    <col min="7434" max="7434" width="19.140625" style="381" customWidth="1"/>
    <col min="7435" max="7435" width="11.85546875" style="381" bestFit="1" customWidth="1"/>
    <col min="7436" max="7680" width="9.140625" style="381"/>
    <col min="7681" max="7681" width="33.140625" style="381" customWidth="1"/>
    <col min="7682" max="7682" width="22.42578125" style="381" customWidth="1"/>
    <col min="7683" max="7683" width="20.5703125" style="381" customWidth="1"/>
    <col min="7684" max="7684" width="17.7109375" style="381" customWidth="1"/>
    <col min="7685" max="7685" width="23.42578125" style="381" customWidth="1"/>
    <col min="7686" max="7686" width="29" style="381" customWidth="1"/>
    <col min="7687" max="7687" width="19.42578125" style="381" customWidth="1"/>
    <col min="7688" max="7688" width="17.140625" style="381" customWidth="1"/>
    <col min="7689" max="7689" width="20.28515625" style="381" customWidth="1"/>
    <col min="7690" max="7690" width="19.140625" style="381" customWidth="1"/>
    <col min="7691" max="7691" width="11.85546875" style="381" bestFit="1" customWidth="1"/>
    <col min="7692" max="7936" width="9.140625" style="381"/>
    <col min="7937" max="7937" width="33.140625" style="381" customWidth="1"/>
    <col min="7938" max="7938" width="22.42578125" style="381" customWidth="1"/>
    <col min="7939" max="7939" width="20.5703125" style="381" customWidth="1"/>
    <col min="7940" max="7940" width="17.7109375" style="381" customWidth="1"/>
    <col min="7941" max="7941" width="23.42578125" style="381" customWidth="1"/>
    <col min="7942" max="7942" width="29" style="381" customWidth="1"/>
    <col min="7943" max="7943" width="19.42578125" style="381" customWidth="1"/>
    <col min="7944" max="7944" width="17.140625" style="381" customWidth="1"/>
    <col min="7945" max="7945" width="20.28515625" style="381" customWidth="1"/>
    <col min="7946" max="7946" width="19.140625" style="381" customWidth="1"/>
    <col min="7947" max="7947" width="11.85546875" style="381" bestFit="1" customWidth="1"/>
    <col min="7948" max="8192" width="9.140625" style="381"/>
    <col min="8193" max="8193" width="33.140625" style="381" customWidth="1"/>
    <col min="8194" max="8194" width="22.42578125" style="381" customWidth="1"/>
    <col min="8195" max="8195" width="20.5703125" style="381" customWidth="1"/>
    <col min="8196" max="8196" width="17.7109375" style="381" customWidth="1"/>
    <col min="8197" max="8197" width="23.42578125" style="381" customWidth="1"/>
    <col min="8198" max="8198" width="29" style="381" customWidth="1"/>
    <col min="8199" max="8199" width="19.42578125" style="381" customWidth="1"/>
    <col min="8200" max="8200" width="17.140625" style="381" customWidth="1"/>
    <col min="8201" max="8201" width="20.28515625" style="381" customWidth="1"/>
    <col min="8202" max="8202" width="19.140625" style="381" customWidth="1"/>
    <col min="8203" max="8203" width="11.85546875" style="381" bestFit="1" customWidth="1"/>
    <col min="8204" max="8448" width="9.140625" style="381"/>
    <col min="8449" max="8449" width="33.140625" style="381" customWidth="1"/>
    <col min="8450" max="8450" width="22.42578125" style="381" customWidth="1"/>
    <col min="8451" max="8451" width="20.5703125" style="381" customWidth="1"/>
    <col min="8452" max="8452" width="17.7109375" style="381" customWidth="1"/>
    <col min="8453" max="8453" width="23.42578125" style="381" customWidth="1"/>
    <col min="8454" max="8454" width="29" style="381" customWidth="1"/>
    <col min="8455" max="8455" width="19.42578125" style="381" customWidth="1"/>
    <col min="8456" max="8456" width="17.140625" style="381" customWidth="1"/>
    <col min="8457" max="8457" width="20.28515625" style="381" customWidth="1"/>
    <col min="8458" max="8458" width="19.140625" style="381" customWidth="1"/>
    <col min="8459" max="8459" width="11.85546875" style="381" bestFit="1" customWidth="1"/>
    <col min="8460" max="8704" width="9.140625" style="381"/>
    <col min="8705" max="8705" width="33.140625" style="381" customWidth="1"/>
    <col min="8706" max="8706" width="22.42578125" style="381" customWidth="1"/>
    <col min="8707" max="8707" width="20.5703125" style="381" customWidth="1"/>
    <col min="8708" max="8708" width="17.7109375" style="381" customWidth="1"/>
    <col min="8709" max="8709" width="23.42578125" style="381" customWidth="1"/>
    <col min="8710" max="8710" width="29" style="381" customWidth="1"/>
    <col min="8711" max="8711" width="19.42578125" style="381" customWidth="1"/>
    <col min="8712" max="8712" width="17.140625" style="381" customWidth="1"/>
    <col min="8713" max="8713" width="20.28515625" style="381" customWidth="1"/>
    <col min="8714" max="8714" width="19.140625" style="381" customWidth="1"/>
    <col min="8715" max="8715" width="11.85546875" style="381" bestFit="1" customWidth="1"/>
    <col min="8716" max="8960" width="9.140625" style="381"/>
    <col min="8961" max="8961" width="33.140625" style="381" customWidth="1"/>
    <col min="8962" max="8962" width="22.42578125" style="381" customWidth="1"/>
    <col min="8963" max="8963" width="20.5703125" style="381" customWidth="1"/>
    <col min="8964" max="8964" width="17.7109375" style="381" customWidth="1"/>
    <col min="8965" max="8965" width="23.42578125" style="381" customWidth="1"/>
    <col min="8966" max="8966" width="29" style="381" customWidth="1"/>
    <col min="8967" max="8967" width="19.42578125" style="381" customWidth="1"/>
    <col min="8968" max="8968" width="17.140625" style="381" customWidth="1"/>
    <col min="8969" max="8969" width="20.28515625" style="381" customWidth="1"/>
    <col min="8970" max="8970" width="19.140625" style="381" customWidth="1"/>
    <col min="8971" max="8971" width="11.85546875" style="381" bestFit="1" customWidth="1"/>
    <col min="8972" max="9216" width="9.140625" style="381"/>
    <col min="9217" max="9217" width="33.140625" style="381" customWidth="1"/>
    <col min="9218" max="9218" width="22.42578125" style="381" customWidth="1"/>
    <col min="9219" max="9219" width="20.5703125" style="381" customWidth="1"/>
    <col min="9220" max="9220" width="17.7109375" style="381" customWidth="1"/>
    <col min="9221" max="9221" width="23.42578125" style="381" customWidth="1"/>
    <col min="9222" max="9222" width="29" style="381" customWidth="1"/>
    <col min="9223" max="9223" width="19.42578125" style="381" customWidth="1"/>
    <col min="9224" max="9224" width="17.140625" style="381" customWidth="1"/>
    <col min="9225" max="9225" width="20.28515625" style="381" customWidth="1"/>
    <col min="9226" max="9226" width="19.140625" style="381" customWidth="1"/>
    <col min="9227" max="9227" width="11.85546875" style="381" bestFit="1" customWidth="1"/>
    <col min="9228" max="9472" width="9.140625" style="381"/>
    <col min="9473" max="9473" width="33.140625" style="381" customWidth="1"/>
    <col min="9474" max="9474" width="22.42578125" style="381" customWidth="1"/>
    <col min="9475" max="9475" width="20.5703125" style="381" customWidth="1"/>
    <col min="9476" max="9476" width="17.7109375" style="381" customWidth="1"/>
    <col min="9477" max="9477" width="23.42578125" style="381" customWidth="1"/>
    <col min="9478" max="9478" width="29" style="381" customWidth="1"/>
    <col min="9479" max="9479" width="19.42578125" style="381" customWidth="1"/>
    <col min="9480" max="9480" width="17.140625" style="381" customWidth="1"/>
    <col min="9481" max="9481" width="20.28515625" style="381" customWidth="1"/>
    <col min="9482" max="9482" width="19.140625" style="381" customWidth="1"/>
    <col min="9483" max="9483" width="11.85546875" style="381" bestFit="1" customWidth="1"/>
    <col min="9484" max="9728" width="9.140625" style="381"/>
    <col min="9729" max="9729" width="33.140625" style="381" customWidth="1"/>
    <col min="9730" max="9730" width="22.42578125" style="381" customWidth="1"/>
    <col min="9731" max="9731" width="20.5703125" style="381" customWidth="1"/>
    <col min="9732" max="9732" width="17.7109375" style="381" customWidth="1"/>
    <col min="9733" max="9733" width="23.42578125" style="381" customWidth="1"/>
    <col min="9734" max="9734" width="29" style="381" customWidth="1"/>
    <col min="9735" max="9735" width="19.42578125" style="381" customWidth="1"/>
    <col min="9736" max="9736" width="17.140625" style="381" customWidth="1"/>
    <col min="9737" max="9737" width="20.28515625" style="381" customWidth="1"/>
    <col min="9738" max="9738" width="19.140625" style="381" customWidth="1"/>
    <col min="9739" max="9739" width="11.85546875" style="381" bestFit="1" customWidth="1"/>
    <col min="9740" max="9984" width="9.140625" style="381"/>
    <col min="9985" max="9985" width="33.140625" style="381" customWidth="1"/>
    <col min="9986" max="9986" width="22.42578125" style="381" customWidth="1"/>
    <col min="9987" max="9987" width="20.5703125" style="381" customWidth="1"/>
    <col min="9988" max="9988" width="17.7109375" style="381" customWidth="1"/>
    <col min="9989" max="9989" width="23.42578125" style="381" customWidth="1"/>
    <col min="9990" max="9990" width="29" style="381" customWidth="1"/>
    <col min="9991" max="9991" width="19.42578125" style="381" customWidth="1"/>
    <col min="9992" max="9992" width="17.140625" style="381" customWidth="1"/>
    <col min="9993" max="9993" width="20.28515625" style="381" customWidth="1"/>
    <col min="9994" max="9994" width="19.140625" style="381" customWidth="1"/>
    <col min="9995" max="9995" width="11.85546875" style="381" bestFit="1" customWidth="1"/>
    <col min="9996" max="10240" width="9.140625" style="381"/>
    <col min="10241" max="10241" width="33.140625" style="381" customWidth="1"/>
    <col min="10242" max="10242" width="22.42578125" style="381" customWidth="1"/>
    <col min="10243" max="10243" width="20.5703125" style="381" customWidth="1"/>
    <col min="10244" max="10244" width="17.7109375" style="381" customWidth="1"/>
    <col min="10245" max="10245" width="23.42578125" style="381" customWidth="1"/>
    <col min="10246" max="10246" width="29" style="381" customWidth="1"/>
    <col min="10247" max="10247" width="19.42578125" style="381" customWidth="1"/>
    <col min="10248" max="10248" width="17.140625" style="381" customWidth="1"/>
    <col min="10249" max="10249" width="20.28515625" style="381" customWidth="1"/>
    <col min="10250" max="10250" width="19.140625" style="381" customWidth="1"/>
    <col min="10251" max="10251" width="11.85546875" style="381" bestFit="1" customWidth="1"/>
    <col min="10252" max="10496" width="9.140625" style="381"/>
    <col min="10497" max="10497" width="33.140625" style="381" customWidth="1"/>
    <col min="10498" max="10498" width="22.42578125" style="381" customWidth="1"/>
    <col min="10499" max="10499" width="20.5703125" style="381" customWidth="1"/>
    <col min="10500" max="10500" width="17.7109375" style="381" customWidth="1"/>
    <col min="10501" max="10501" width="23.42578125" style="381" customWidth="1"/>
    <col min="10502" max="10502" width="29" style="381" customWidth="1"/>
    <col min="10503" max="10503" width="19.42578125" style="381" customWidth="1"/>
    <col min="10504" max="10504" width="17.140625" style="381" customWidth="1"/>
    <col min="10505" max="10505" width="20.28515625" style="381" customWidth="1"/>
    <col min="10506" max="10506" width="19.140625" style="381" customWidth="1"/>
    <col min="10507" max="10507" width="11.85546875" style="381" bestFit="1" customWidth="1"/>
    <col min="10508" max="10752" width="9.140625" style="381"/>
    <col min="10753" max="10753" width="33.140625" style="381" customWidth="1"/>
    <col min="10754" max="10754" width="22.42578125" style="381" customWidth="1"/>
    <col min="10755" max="10755" width="20.5703125" style="381" customWidth="1"/>
    <col min="10756" max="10756" width="17.7109375" style="381" customWidth="1"/>
    <col min="10757" max="10757" width="23.42578125" style="381" customWidth="1"/>
    <col min="10758" max="10758" width="29" style="381" customWidth="1"/>
    <col min="10759" max="10759" width="19.42578125" style="381" customWidth="1"/>
    <col min="10760" max="10760" width="17.140625" style="381" customWidth="1"/>
    <col min="10761" max="10761" width="20.28515625" style="381" customWidth="1"/>
    <col min="10762" max="10762" width="19.140625" style="381" customWidth="1"/>
    <col min="10763" max="10763" width="11.85546875" style="381" bestFit="1" customWidth="1"/>
    <col min="10764" max="11008" width="9.140625" style="381"/>
    <col min="11009" max="11009" width="33.140625" style="381" customWidth="1"/>
    <col min="11010" max="11010" width="22.42578125" style="381" customWidth="1"/>
    <col min="11011" max="11011" width="20.5703125" style="381" customWidth="1"/>
    <col min="11012" max="11012" width="17.7109375" style="381" customWidth="1"/>
    <col min="11013" max="11013" width="23.42578125" style="381" customWidth="1"/>
    <col min="11014" max="11014" width="29" style="381" customWidth="1"/>
    <col min="11015" max="11015" width="19.42578125" style="381" customWidth="1"/>
    <col min="11016" max="11016" width="17.140625" style="381" customWidth="1"/>
    <col min="11017" max="11017" width="20.28515625" style="381" customWidth="1"/>
    <col min="11018" max="11018" width="19.140625" style="381" customWidth="1"/>
    <col min="11019" max="11019" width="11.85546875" style="381" bestFit="1" customWidth="1"/>
    <col min="11020" max="11264" width="9.140625" style="381"/>
    <col min="11265" max="11265" width="33.140625" style="381" customWidth="1"/>
    <col min="11266" max="11266" width="22.42578125" style="381" customWidth="1"/>
    <col min="11267" max="11267" width="20.5703125" style="381" customWidth="1"/>
    <col min="11268" max="11268" width="17.7109375" style="381" customWidth="1"/>
    <col min="11269" max="11269" width="23.42578125" style="381" customWidth="1"/>
    <col min="11270" max="11270" width="29" style="381" customWidth="1"/>
    <col min="11271" max="11271" width="19.42578125" style="381" customWidth="1"/>
    <col min="11272" max="11272" width="17.140625" style="381" customWidth="1"/>
    <col min="11273" max="11273" width="20.28515625" style="381" customWidth="1"/>
    <col min="11274" max="11274" width="19.140625" style="381" customWidth="1"/>
    <col min="11275" max="11275" width="11.85546875" style="381" bestFit="1" customWidth="1"/>
    <col min="11276" max="11520" width="9.140625" style="381"/>
    <col min="11521" max="11521" width="33.140625" style="381" customWidth="1"/>
    <col min="11522" max="11522" width="22.42578125" style="381" customWidth="1"/>
    <col min="11523" max="11523" width="20.5703125" style="381" customWidth="1"/>
    <col min="11524" max="11524" width="17.7109375" style="381" customWidth="1"/>
    <col min="11525" max="11525" width="23.42578125" style="381" customWidth="1"/>
    <col min="11526" max="11526" width="29" style="381" customWidth="1"/>
    <col min="11527" max="11527" width="19.42578125" style="381" customWidth="1"/>
    <col min="11528" max="11528" width="17.140625" style="381" customWidth="1"/>
    <col min="11529" max="11529" width="20.28515625" style="381" customWidth="1"/>
    <col min="11530" max="11530" width="19.140625" style="381" customWidth="1"/>
    <col min="11531" max="11531" width="11.85546875" style="381" bestFit="1" customWidth="1"/>
    <col min="11532" max="11776" width="9.140625" style="381"/>
    <col min="11777" max="11777" width="33.140625" style="381" customWidth="1"/>
    <col min="11778" max="11778" width="22.42578125" style="381" customWidth="1"/>
    <col min="11779" max="11779" width="20.5703125" style="381" customWidth="1"/>
    <col min="11780" max="11780" width="17.7109375" style="381" customWidth="1"/>
    <col min="11781" max="11781" width="23.42578125" style="381" customWidth="1"/>
    <col min="11782" max="11782" width="29" style="381" customWidth="1"/>
    <col min="11783" max="11783" width="19.42578125" style="381" customWidth="1"/>
    <col min="11784" max="11784" width="17.140625" style="381" customWidth="1"/>
    <col min="11785" max="11785" width="20.28515625" style="381" customWidth="1"/>
    <col min="11786" max="11786" width="19.140625" style="381" customWidth="1"/>
    <col min="11787" max="11787" width="11.85546875" style="381" bestFit="1" customWidth="1"/>
    <col min="11788" max="12032" width="9.140625" style="381"/>
    <col min="12033" max="12033" width="33.140625" style="381" customWidth="1"/>
    <col min="12034" max="12034" width="22.42578125" style="381" customWidth="1"/>
    <col min="12035" max="12035" width="20.5703125" style="381" customWidth="1"/>
    <col min="12036" max="12036" width="17.7109375" style="381" customWidth="1"/>
    <col min="12037" max="12037" width="23.42578125" style="381" customWidth="1"/>
    <col min="12038" max="12038" width="29" style="381" customWidth="1"/>
    <col min="12039" max="12039" width="19.42578125" style="381" customWidth="1"/>
    <col min="12040" max="12040" width="17.140625" style="381" customWidth="1"/>
    <col min="12041" max="12041" width="20.28515625" style="381" customWidth="1"/>
    <col min="12042" max="12042" width="19.140625" style="381" customWidth="1"/>
    <col min="12043" max="12043" width="11.85546875" style="381" bestFit="1" customWidth="1"/>
    <col min="12044" max="12288" width="9.140625" style="381"/>
    <col min="12289" max="12289" width="33.140625" style="381" customWidth="1"/>
    <col min="12290" max="12290" width="22.42578125" style="381" customWidth="1"/>
    <col min="12291" max="12291" width="20.5703125" style="381" customWidth="1"/>
    <col min="12292" max="12292" width="17.7109375" style="381" customWidth="1"/>
    <col min="12293" max="12293" width="23.42578125" style="381" customWidth="1"/>
    <col min="12294" max="12294" width="29" style="381" customWidth="1"/>
    <col min="12295" max="12295" width="19.42578125" style="381" customWidth="1"/>
    <col min="12296" max="12296" width="17.140625" style="381" customWidth="1"/>
    <col min="12297" max="12297" width="20.28515625" style="381" customWidth="1"/>
    <col min="12298" max="12298" width="19.140625" style="381" customWidth="1"/>
    <col min="12299" max="12299" width="11.85546875" style="381" bestFit="1" customWidth="1"/>
    <col min="12300" max="12544" width="9.140625" style="381"/>
    <col min="12545" max="12545" width="33.140625" style="381" customWidth="1"/>
    <col min="12546" max="12546" width="22.42578125" style="381" customWidth="1"/>
    <col min="12547" max="12547" width="20.5703125" style="381" customWidth="1"/>
    <col min="12548" max="12548" width="17.7109375" style="381" customWidth="1"/>
    <col min="12549" max="12549" width="23.42578125" style="381" customWidth="1"/>
    <col min="12550" max="12550" width="29" style="381" customWidth="1"/>
    <col min="12551" max="12551" width="19.42578125" style="381" customWidth="1"/>
    <col min="12552" max="12552" width="17.140625" style="381" customWidth="1"/>
    <col min="12553" max="12553" width="20.28515625" style="381" customWidth="1"/>
    <col min="12554" max="12554" width="19.140625" style="381" customWidth="1"/>
    <col min="12555" max="12555" width="11.85546875" style="381" bestFit="1" customWidth="1"/>
    <col min="12556" max="12800" width="9.140625" style="381"/>
    <col min="12801" max="12801" width="33.140625" style="381" customWidth="1"/>
    <col min="12802" max="12802" width="22.42578125" style="381" customWidth="1"/>
    <col min="12803" max="12803" width="20.5703125" style="381" customWidth="1"/>
    <col min="12804" max="12804" width="17.7109375" style="381" customWidth="1"/>
    <col min="12805" max="12805" width="23.42578125" style="381" customWidth="1"/>
    <col min="12806" max="12806" width="29" style="381" customWidth="1"/>
    <col min="12807" max="12807" width="19.42578125" style="381" customWidth="1"/>
    <col min="12808" max="12808" width="17.140625" style="381" customWidth="1"/>
    <col min="12809" max="12809" width="20.28515625" style="381" customWidth="1"/>
    <col min="12810" max="12810" width="19.140625" style="381" customWidth="1"/>
    <col min="12811" max="12811" width="11.85546875" style="381" bestFit="1" customWidth="1"/>
    <col min="12812" max="13056" width="9.140625" style="381"/>
    <col min="13057" max="13057" width="33.140625" style="381" customWidth="1"/>
    <col min="13058" max="13058" width="22.42578125" style="381" customWidth="1"/>
    <col min="13059" max="13059" width="20.5703125" style="381" customWidth="1"/>
    <col min="13060" max="13060" width="17.7109375" style="381" customWidth="1"/>
    <col min="13061" max="13061" width="23.42578125" style="381" customWidth="1"/>
    <col min="13062" max="13062" width="29" style="381" customWidth="1"/>
    <col min="13063" max="13063" width="19.42578125" style="381" customWidth="1"/>
    <col min="13064" max="13064" width="17.140625" style="381" customWidth="1"/>
    <col min="13065" max="13065" width="20.28515625" style="381" customWidth="1"/>
    <col min="13066" max="13066" width="19.140625" style="381" customWidth="1"/>
    <col min="13067" max="13067" width="11.85546875" style="381" bestFit="1" customWidth="1"/>
    <col min="13068" max="13312" width="9.140625" style="381"/>
    <col min="13313" max="13313" width="33.140625" style="381" customWidth="1"/>
    <col min="13314" max="13314" width="22.42578125" style="381" customWidth="1"/>
    <col min="13315" max="13315" width="20.5703125" style="381" customWidth="1"/>
    <col min="13316" max="13316" width="17.7109375" style="381" customWidth="1"/>
    <col min="13317" max="13317" width="23.42578125" style="381" customWidth="1"/>
    <col min="13318" max="13318" width="29" style="381" customWidth="1"/>
    <col min="13319" max="13319" width="19.42578125" style="381" customWidth="1"/>
    <col min="13320" max="13320" width="17.140625" style="381" customWidth="1"/>
    <col min="13321" max="13321" width="20.28515625" style="381" customWidth="1"/>
    <col min="13322" max="13322" width="19.140625" style="381" customWidth="1"/>
    <col min="13323" max="13323" width="11.85546875" style="381" bestFit="1" customWidth="1"/>
    <col min="13324" max="13568" width="9.140625" style="381"/>
    <col min="13569" max="13569" width="33.140625" style="381" customWidth="1"/>
    <col min="13570" max="13570" width="22.42578125" style="381" customWidth="1"/>
    <col min="13571" max="13571" width="20.5703125" style="381" customWidth="1"/>
    <col min="13572" max="13572" width="17.7109375" style="381" customWidth="1"/>
    <col min="13573" max="13573" width="23.42578125" style="381" customWidth="1"/>
    <col min="13574" max="13574" width="29" style="381" customWidth="1"/>
    <col min="13575" max="13575" width="19.42578125" style="381" customWidth="1"/>
    <col min="13576" max="13576" width="17.140625" style="381" customWidth="1"/>
    <col min="13577" max="13577" width="20.28515625" style="381" customWidth="1"/>
    <col min="13578" max="13578" width="19.140625" style="381" customWidth="1"/>
    <col min="13579" max="13579" width="11.85546875" style="381" bestFit="1" customWidth="1"/>
    <col min="13580" max="13824" width="9.140625" style="381"/>
    <col min="13825" max="13825" width="33.140625" style="381" customWidth="1"/>
    <col min="13826" max="13826" width="22.42578125" style="381" customWidth="1"/>
    <col min="13827" max="13827" width="20.5703125" style="381" customWidth="1"/>
    <col min="13828" max="13828" width="17.7109375" style="381" customWidth="1"/>
    <col min="13829" max="13829" width="23.42578125" style="381" customWidth="1"/>
    <col min="13830" max="13830" width="29" style="381" customWidth="1"/>
    <col min="13831" max="13831" width="19.42578125" style="381" customWidth="1"/>
    <col min="13832" max="13832" width="17.140625" style="381" customWidth="1"/>
    <col min="13833" max="13833" width="20.28515625" style="381" customWidth="1"/>
    <col min="13834" max="13834" width="19.140625" style="381" customWidth="1"/>
    <col min="13835" max="13835" width="11.85546875" style="381" bestFit="1" customWidth="1"/>
    <col min="13836" max="14080" width="9.140625" style="381"/>
    <col min="14081" max="14081" width="33.140625" style="381" customWidth="1"/>
    <col min="14082" max="14082" width="22.42578125" style="381" customWidth="1"/>
    <col min="14083" max="14083" width="20.5703125" style="381" customWidth="1"/>
    <col min="14084" max="14084" width="17.7109375" style="381" customWidth="1"/>
    <col min="14085" max="14085" width="23.42578125" style="381" customWidth="1"/>
    <col min="14086" max="14086" width="29" style="381" customWidth="1"/>
    <col min="14087" max="14087" width="19.42578125" style="381" customWidth="1"/>
    <col min="14088" max="14088" width="17.140625" style="381" customWidth="1"/>
    <col min="14089" max="14089" width="20.28515625" style="381" customWidth="1"/>
    <col min="14090" max="14090" width="19.140625" style="381" customWidth="1"/>
    <col min="14091" max="14091" width="11.85546875" style="381" bestFit="1" customWidth="1"/>
    <col min="14092" max="14336" width="9.140625" style="381"/>
    <col min="14337" max="14337" width="33.140625" style="381" customWidth="1"/>
    <col min="14338" max="14338" width="22.42578125" style="381" customWidth="1"/>
    <col min="14339" max="14339" width="20.5703125" style="381" customWidth="1"/>
    <col min="14340" max="14340" width="17.7109375" style="381" customWidth="1"/>
    <col min="14341" max="14341" width="23.42578125" style="381" customWidth="1"/>
    <col min="14342" max="14342" width="29" style="381" customWidth="1"/>
    <col min="14343" max="14343" width="19.42578125" style="381" customWidth="1"/>
    <col min="14344" max="14344" width="17.140625" style="381" customWidth="1"/>
    <col min="14345" max="14345" width="20.28515625" style="381" customWidth="1"/>
    <col min="14346" max="14346" width="19.140625" style="381" customWidth="1"/>
    <col min="14347" max="14347" width="11.85546875" style="381" bestFit="1" customWidth="1"/>
    <col min="14348" max="14592" width="9.140625" style="381"/>
    <col min="14593" max="14593" width="33.140625" style="381" customWidth="1"/>
    <col min="14594" max="14594" width="22.42578125" style="381" customWidth="1"/>
    <col min="14595" max="14595" width="20.5703125" style="381" customWidth="1"/>
    <col min="14596" max="14596" width="17.7109375" style="381" customWidth="1"/>
    <col min="14597" max="14597" width="23.42578125" style="381" customWidth="1"/>
    <col min="14598" max="14598" width="29" style="381" customWidth="1"/>
    <col min="14599" max="14599" width="19.42578125" style="381" customWidth="1"/>
    <col min="14600" max="14600" width="17.140625" style="381" customWidth="1"/>
    <col min="14601" max="14601" width="20.28515625" style="381" customWidth="1"/>
    <col min="14602" max="14602" width="19.140625" style="381" customWidth="1"/>
    <col min="14603" max="14603" width="11.85546875" style="381" bestFit="1" customWidth="1"/>
    <col min="14604" max="14848" width="9.140625" style="381"/>
    <col min="14849" max="14849" width="33.140625" style="381" customWidth="1"/>
    <col min="14850" max="14850" width="22.42578125" style="381" customWidth="1"/>
    <col min="14851" max="14851" width="20.5703125" style="381" customWidth="1"/>
    <col min="14852" max="14852" width="17.7109375" style="381" customWidth="1"/>
    <col min="14853" max="14853" width="23.42578125" style="381" customWidth="1"/>
    <col min="14854" max="14854" width="29" style="381" customWidth="1"/>
    <col min="14855" max="14855" width="19.42578125" style="381" customWidth="1"/>
    <col min="14856" max="14856" width="17.140625" style="381" customWidth="1"/>
    <col min="14857" max="14857" width="20.28515625" style="381" customWidth="1"/>
    <col min="14858" max="14858" width="19.140625" style="381" customWidth="1"/>
    <col min="14859" max="14859" width="11.85546875" style="381" bestFit="1" customWidth="1"/>
    <col min="14860" max="15104" width="9.140625" style="381"/>
    <col min="15105" max="15105" width="33.140625" style="381" customWidth="1"/>
    <col min="15106" max="15106" width="22.42578125" style="381" customWidth="1"/>
    <col min="15107" max="15107" width="20.5703125" style="381" customWidth="1"/>
    <col min="15108" max="15108" width="17.7109375" style="381" customWidth="1"/>
    <col min="15109" max="15109" width="23.42578125" style="381" customWidth="1"/>
    <col min="15110" max="15110" width="29" style="381" customWidth="1"/>
    <col min="15111" max="15111" width="19.42578125" style="381" customWidth="1"/>
    <col min="15112" max="15112" width="17.140625" style="381" customWidth="1"/>
    <col min="15113" max="15113" width="20.28515625" style="381" customWidth="1"/>
    <col min="15114" max="15114" width="19.140625" style="381" customWidth="1"/>
    <col min="15115" max="15115" width="11.85546875" style="381" bestFit="1" customWidth="1"/>
    <col min="15116" max="15360" width="9.140625" style="381"/>
    <col min="15361" max="15361" width="33.140625" style="381" customWidth="1"/>
    <col min="15362" max="15362" width="22.42578125" style="381" customWidth="1"/>
    <col min="15363" max="15363" width="20.5703125" style="381" customWidth="1"/>
    <col min="15364" max="15364" width="17.7109375" style="381" customWidth="1"/>
    <col min="15365" max="15365" width="23.42578125" style="381" customWidth="1"/>
    <col min="15366" max="15366" width="29" style="381" customWidth="1"/>
    <col min="15367" max="15367" width="19.42578125" style="381" customWidth="1"/>
    <col min="15368" max="15368" width="17.140625" style="381" customWidth="1"/>
    <col min="15369" max="15369" width="20.28515625" style="381" customWidth="1"/>
    <col min="15370" max="15370" width="19.140625" style="381" customWidth="1"/>
    <col min="15371" max="15371" width="11.85546875" style="381" bestFit="1" customWidth="1"/>
    <col min="15372" max="15616" width="9.140625" style="381"/>
    <col min="15617" max="15617" width="33.140625" style="381" customWidth="1"/>
    <col min="15618" max="15618" width="22.42578125" style="381" customWidth="1"/>
    <col min="15619" max="15619" width="20.5703125" style="381" customWidth="1"/>
    <col min="15620" max="15620" width="17.7109375" style="381" customWidth="1"/>
    <col min="15621" max="15621" width="23.42578125" style="381" customWidth="1"/>
    <col min="15622" max="15622" width="29" style="381" customWidth="1"/>
    <col min="15623" max="15623" width="19.42578125" style="381" customWidth="1"/>
    <col min="15624" max="15624" width="17.140625" style="381" customWidth="1"/>
    <col min="15625" max="15625" width="20.28515625" style="381" customWidth="1"/>
    <col min="15626" max="15626" width="19.140625" style="381" customWidth="1"/>
    <col min="15627" max="15627" width="11.85546875" style="381" bestFit="1" customWidth="1"/>
    <col min="15628" max="15872" width="9.140625" style="381"/>
    <col min="15873" max="15873" width="33.140625" style="381" customWidth="1"/>
    <col min="15874" max="15874" width="22.42578125" style="381" customWidth="1"/>
    <col min="15875" max="15875" width="20.5703125" style="381" customWidth="1"/>
    <col min="15876" max="15876" width="17.7109375" style="381" customWidth="1"/>
    <col min="15877" max="15877" width="23.42578125" style="381" customWidth="1"/>
    <col min="15878" max="15878" width="29" style="381" customWidth="1"/>
    <col min="15879" max="15879" width="19.42578125" style="381" customWidth="1"/>
    <col min="15880" max="15880" width="17.140625" style="381" customWidth="1"/>
    <col min="15881" max="15881" width="20.28515625" style="381" customWidth="1"/>
    <col min="15882" max="15882" width="19.140625" style="381" customWidth="1"/>
    <col min="15883" max="15883" width="11.85546875" style="381" bestFit="1" customWidth="1"/>
    <col min="15884" max="16128" width="9.140625" style="381"/>
    <col min="16129" max="16129" width="33.140625" style="381" customWidth="1"/>
    <col min="16130" max="16130" width="22.42578125" style="381" customWidth="1"/>
    <col min="16131" max="16131" width="20.5703125" style="381" customWidth="1"/>
    <col min="16132" max="16132" width="17.7109375" style="381" customWidth="1"/>
    <col min="16133" max="16133" width="23.42578125" style="381" customWidth="1"/>
    <col min="16134" max="16134" width="29" style="381" customWidth="1"/>
    <col min="16135" max="16135" width="19.42578125" style="381" customWidth="1"/>
    <col min="16136" max="16136" width="17.140625" style="381" customWidth="1"/>
    <col min="16137" max="16137" width="20.28515625" style="381" customWidth="1"/>
    <col min="16138" max="16138" width="19.140625" style="381" customWidth="1"/>
    <col min="16139" max="16139" width="11.85546875" style="381" bestFit="1" customWidth="1"/>
    <col min="16140" max="16384" width="9.140625" style="381"/>
  </cols>
  <sheetData>
    <row r="1" spans="1:11" s="378" customFormat="1" ht="58.5" customHeight="1">
      <c r="A1" s="376" t="s">
        <v>607</v>
      </c>
      <c r="B1" s="377"/>
      <c r="C1" s="377"/>
      <c r="D1" s="377"/>
      <c r="E1" s="879"/>
      <c r="F1" s="879"/>
      <c r="G1" s="879"/>
      <c r="H1" s="879"/>
      <c r="I1" s="879"/>
    </row>
    <row r="2" spans="1:11" s="378" customFormat="1" ht="79.5" customHeight="1">
      <c r="A2" s="376"/>
      <c r="B2" s="377"/>
      <c r="C2" s="377"/>
      <c r="D2" s="377"/>
      <c r="E2" s="879"/>
      <c r="F2" s="879"/>
      <c r="G2" s="879"/>
      <c r="H2" s="879"/>
      <c r="I2" s="879"/>
    </row>
    <row r="3" spans="1:11" ht="66" customHeight="1">
      <c r="A3" s="880" t="s">
        <v>1140</v>
      </c>
      <c r="B3" s="380"/>
      <c r="C3" s="380" t="s">
        <v>1333</v>
      </c>
      <c r="D3" s="380"/>
      <c r="E3" s="403"/>
      <c r="F3" s="879"/>
      <c r="G3" s="879"/>
      <c r="H3" s="879"/>
      <c r="I3" s="879"/>
    </row>
    <row r="4" spans="1:11" ht="52.5" customHeight="1">
      <c r="A4" s="1196" t="s">
        <v>401</v>
      </c>
      <c r="B4" s="1194" t="s">
        <v>402</v>
      </c>
      <c r="C4" s="1194" t="s">
        <v>403</v>
      </c>
      <c r="D4" s="1194" t="s">
        <v>404</v>
      </c>
      <c r="E4" s="1194" t="s">
        <v>405</v>
      </c>
      <c r="F4" s="1194" t="s">
        <v>406</v>
      </c>
      <c r="G4" s="1194" t="s">
        <v>407</v>
      </c>
      <c r="H4" s="1195" t="s">
        <v>408</v>
      </c>
      <c r="I4" s="1195" t="s">
        <v>409</v>
      </c>
    </row>
    <row r="5" spans="1:11" ht="39.75" customHeight="1">
      <c r="A5" s="1196"/>
      <c r="B5" s="1194"/>
      <c r="C5" s="1194"/>
      <c r="D5" s="1194"/>
      <c r="E5" s="1194"/>
      <c r="F5" s="1194"/>
      <c r="G5" s="1194"/>
      <c r="H5" s="1195"/>
      <c r="I5" s="1195"/>
    </row>
    <row r="6" spans="1:11" ht="21.95" customHeight="1">
      <c r="A6" s="382"/>
      <c r="B6" s="383"/>
      <c r="C6" s="384"/>
      <c r="D6" s="384"/>
      <c r="E6" s="384"/>
      <c r="F6" s="384"/>
      <c r="G6" s="382"/>
      <c r="H6" s="384"/>
      <c r="I6" s="384"/>
    </row>
    <row r="7" spans="1:11" ht="21.95" customHeight="1">
      <c r="A7" s="382" t="s">
        <v>410</v>
      </c>
      <c r="B7" s="385">
        <v>1560</v>
      </c>
      <c r="C7" s="384">
        <v>100</v>
      </c>
      <c r="D7" s="384" t="s">
        <v>240</v>
      </c>
      <c r="E7" s="382" t="s">
        <v>184</v>
      </c>
      <c r="F7" s="386" t="s">
        <v>1159</v>
      </c>
      <c r="G7" s="387">
        <f>VLOOKUP(F7,CITROEN!F100:I180,4,0)</f>
        <v>6890000</v>
      </c>
      <c r="H7" s="388">
        <f>VLOOKUP(F7,CITROEN!F100:J180,5,0)</f>
        <v>600000</v>
      </c>
      <c r="I7" s="398">
        <f t="shared" ref="I7:I18" si="0">G7-H7</f>
        <v>6290000</v>
      </c>
      <c r="K7" s="390"/>
    </row>
    <row r="8" spans="1:11" ht="21.95" customHeight="1">
      <c r="A8" s="391" t="s">
        <v>411</v>
      </c>
      <c r="B8" s="392">
        <v>1560</v>
      </c>
      <c r="C8" s="393">
        <v>120</v>
      </c>
      <c r="D8" s="393" t="s">
        <v>412</v>
      </c>
      <c r="E8" s="391" t="s">
        <v>184</v>
      </c>
      <c r="F8" s="394" t="s">
        <v>1160</v>
      </c>
      <c r="G8" s="395">
        <f>VLOOKUP(F8,CITROEN!F101:I181,4,0)</f>
        <v>7180000</v>
      </c>
      <c r="H8" s="396">
        <f>VLOOKUP(F8,CITROEN!F101:J181,5,0)</f>
        <v>600000</v>
      </c>
      <c r="I8" s="397">
        <f t="shared" si="0"/>
        <v>6580000</v>
      </c>
      <c r="K8" s="390"/>
    </row>
    <row r="9" spans="1:11" ht="21.95" customHeight="1">
      <c r="A9" s="382" t="s">
        <v>411</v>
      </c>
      <c r="B9" s="385">
        <v>1560</v>
      </c>
      <c r="C9" s="384">
        <v>120</v>
      </c>
      <c r="D9" s="382" t="s">
        <v>412</v>
      </c>
      <c r="E9" s="382" t="s">
        <v>117</v>
      </c>
      <c r="F9" s="386" t="s">
        <v>1161</v>
      </c>
      <c r="G9" s="387">
        <f>VLOOKUP(F9,CITROEN!F102:I182,4,0)</f>
        <v>7730000</v>
      </c>
      <c r="H9" s="388">
        <f>VLOOKUP(F9,CITROEN!F102:J182,5,0)</f>
        <v>600000</v>
      </c>
      <c r="I9" s="398">
        <f t="shared" si="0"/>
        <v>7130000</v>
      </c>
      <c r="K9" s="390"/>
    </row>
    <row r="10" spans="1:11" ht="21.95" customHeight="1">
      <c r="A10" s="391" t="s">
        <v>411</v>
      </c>
      <c r="B10" s="392">
        <v>1560</v>
      </c>
      <c r="C10" s="393">
        <v>120</v>
      </c>
      <c r="D10" s="393" t="s">
        <v>412</v>
      </c>
      <c r="E10" s="391" t="s">
        <v>118</v>
      </c>
      <c r="F10" s="394" t="s">
        <v>1162</v>
      </c>
      <c r="G10" s="395">
        <f>VLOOKUP(F10,CITROEN!F103:I183,4,0)</f>
        <v>8580000</v>
      </c>
      <c r="H10" s="396">
        <f>VLOOKUP(F10,CITROEN!F103:J183,5,0)</f>
        <v>600000</v>
      </c>
      <c r="I10" s="397">
        <f t="shared" si="0"/>
        <v>7980000</v>
      </c>
      <c r="K10" s="390"/>
    </row>
    <row r="11" spans="1:11" ht="21.95" customHeight="1">
      <c r="A11" s="382" t="s">
        <v>411</v>
      </c>
      <c r="B11" s="385">
        <v>1560</v>
      </c>
      <c r="C11" s="384">
        <v>120</v>
      </c>
      <c r="D11" s="384" t="s">
        <v>413</v>
      </c>
      <c r="E11" s="382" t="s">
        <v>184</v>
      </c>
      <c r="F11" s="386" t="s">
        <v>1163</v>
      </c>
      <c r="G11" s="387">
        <f>VLOOKUP(F11,CITROEN!F104:I184,4,0)</f>
        <v>7680000</v>
      </c>
      <c r="H11" s="388">
        <f>VLOOKUP(F11,CITROEN!F104:J184,5,0)</f>
        <v>600000</v>
      </c>
      <c r="I11" s="398">
        <f t="shared" si="0"/>
        <v>7080000</v>
      </c>
      <c r="K11" s="390"/>
    </row>
    <row r="12" spans="1:11" ht="21.95" customHeight="1">
      <c r="A12" s="391" t="s">
        <v>411</v>
      </c>
      <c r="B12" s="392">
        <v>1560</v>
      </c>
      <c r="C12" s="393">
        <v>120</v>
      </c>
      <c r="D12" s="393" t="s">
        <v>413</v>
      </c>
      <c r="E12" s="391" t="s">
        <v>117</v>
      </c>
      <c r="F12" s="394" t="s">
        <v>1164</v>
      </c>
      <c r="G12" s="395">
        <f>VLOOKUP(F12,CITROEN!F105:I185,4,0)</f>
        <v>8230000</v>
      </c>
      <c r="H12" s="396">
        <f>VLOOKUP(F12,CITROEN!F105:J185,5,0)</f>
        <v>600000</v>
      </c>
      <c r="I12" s="397">
        <f t="shared" si="0"/>
        <v>7630000</v>
      </c>
      <c r="K12" s="390"/>
    </row>
    <row r="13" spans="1:11" ht="21.95" customHeight="1">
      <c r="A13" s="382" t="s">
        <v>411</v>
      </c>
      <c r="B13" s="385">
        <v>1560</v>
      </c>
      <c r="C13" s="384">
        <v>120</v>
      </c>
      <c r="D13" s="384" t="s">
        <v>413</v>
      </c>
      <c r="E13" s="382" t="s">
        <v>118</v>
      </c>
      <c r="F13" s="386" t="s">
        <v>1165</v>
      </c>
      <c r="G13" s="387">
        <f>VLOOKUP(F13,CITROEN!F106:I186,4,0)</f>
        <v>9080000</v>
      </c>
      <c r="H13" s="388">
        <f>VLOOKUP(F13,CITROEN!F106:J186,5,0)</f>
        <v>600000</v>
      </c>
      <c r="I13" s="398">
        <f t="shared" si="0"/>
        <v>8480000</v>
      </c>
      <c r="K13" s="390"/>
    </row>
    <row r="14" spans="1:11" ht="18" customHeight="1">
      <c r="A14" s="391" t="s">
        <v>414</v>
      </c>
      <c r="B14" s="392">
        <v>1997</v>
      </c>
      <c r="C14" s="393">
        <v>150</v>
      </c>
      <c r="D14" s="393" t="s">
        <v>412</v>
      </c>
      <c r="E14" s="391" t="s">
        <v>117</v>
      </c>
      <c r="F14" s="394" t="s">
        <v>1166</v>
      </c>
      <c r="G14" s="395">
        <f>VLOOKUP(F14,CITROEN!F107:I187,4,0)</f>
        <v>8190000</v>
      </c>
      <c r="H14" s="396">
        <f>VLOOKUP(F14,CITROEN!F107:J187,5,0)</f>
        <v>600000</v>
      </c>
      <c r="I14" s="397">
        <f t="shared" si="0"/>
        <v>7590000</v>
      </c>
      <c r="K14" s="390"/>
    </row>
    <row r="15" spans="1:11" ht="21.95" customHeight="1">
      <c r="A15" s="382" t="s">
        <v>415</v>
      </c>
      <c r="B15" s="385">
        <v>1997</v>
      </c>
      <c r="C15" s="384">
        <v>150</v>
      </c>
      <c r="D15" s="384" t="s">
        <v>412</v>
      </c>
      <c r="E15" s="382" t="s">
        <v>118</v>
      </c>
      <c r="F15" s="386" t="s">
        <v>1167</v>
      </c>
      <c r="G15" s="387">
        <f>VLOOKUP(F15,CITROEN!F108:I188,4,0)</f>
        <v>9040000</v>
      </c>
      <c r="H15" s="388">
        <f>VLOOKUP(F15,CITROEN!F108:J188,5,0)</f>
        <v>600000</v>
      </c>
      <c r="I15" s="398">
        <f t="shared" si="0"/>
        <v>8440000</v>
      </c>
      <c r="K15" s="390"/>
    </row>
    <row r="16" spans="1:11" ht="23.25" customHeight="1">
      <c r="A16" s="391" t="s">
        <v>415</v>
      </c>
      <c r="B16" s="392">
        <v>1997</v>
      </c>
      <c r="C16" s="393">
        <v>150</v>
      </c>
      <c r="D16" s="393" t="s">
        <v>413</v>
      </c>
      <c r="E16" s="391" t="s">
        <v>117</v>
      </c>
      <c r="F16" s="394" t="s">
        <v>1168</v>
      </c>
      <c r="G16" s="395">
        <f>VLOOKUP(F16,CITROEN!F109:I189,4,0)</f>
        <v>8690000</v>
      </c>
      <c r="H16" s="396">
        <f>VLOOKUP(F16,CITROEN!F109:J189,5,0)</f>
        <v>600000</v>
      </c>
      <c r="I16" s="397">
        <f t="shared" si="0"/>
        <v>8090000</v>
      </c>
      <c r="K16" s="390"/>
    </row>
    <row r="17" spans="1:12" ht="21.95" customHeight="1">
      <c r="A17" s="382" t="s">
        <v>414</v>
      </c>
      <c r="B17" s="385">
        <v>1997</v>
      </c>
      <c r="C17" s="384">
        <v>150</v>
      </c>
      <c r="D17" s="384" t="s">
        <v>413</v>
      </c>
      <c r="E17" s="382" t="s">
        <v>118</v>
      </c>
      <c r="F17" s="386" t="s">
        <v>1169</v>
      </c>
      <c r="G17" s="387">
        <f>VLOOKUP(F17,CITROEN!F110:I190,4,0)</f>
        <v>9540000</v>
      </c>
      <c r="H17" s="388">
        <f>VLOOKUP(F17,CITROEN!F110:J190,5,0)</f>
        <v>600000</v>
      </c>
      <c r="I17" s="398">
        <f t="shared" si="0"/>
        <v>8940000</v>
      </c>
      <c r="K17" s="398"/>
    </row>
    <row r="18" spans="1:12" ht="21.75">
      <c r="A18" s="391" t="s">
        <v>204</v>
      </c>
      <c r="B18" s="392">
        <v>1598</v>
      </c>
      <c r="C18" s="393">
        <v>165</v>
      </c>
      <c r="D18" s="393" t="s">
        <v>413</v>
      </c>
      <c r="E18" s="391" t="s">
        <v>117</v>
      </c>
      <c r="F18" s="394" t="s">
        <v>1170</v>
      </c>
      <c r="G18" s="395">
        <f>VLOOKUP(F18,CITROEN!F111:I191,4,0)</f>
        <v>8150000</v>
      </c>
      <c r="H18" s="396">
        <f>VLOOKUP(F18,CITROEN!F111:J191,5,0)</f>
        <v>600000</v>
      </c>
      <c r="I18" s="397">
        <f t="shared" si="0"/>
        <v>7550000</v>
      </c>
    </row>
    <row r="19" spans="1:12" ht="21.75">
      <c r="A19" s="399" t="s">
        <v>416</v>
      </c>
      <c r="B19" s="400"/>
      <c r="C19" s="400"/>
      <c r="D19" s="400"/>
      <c r="E19" s="400"/>
      <c r="F19" s="400"/>
      <c r="G19" s="401"/>
      <c r="H19" s="400"/>
      <c r="I19" s="400"/>
      <c r="J19" s="381" t="s">
        <v>143</v>
      </c>
      <c r="L19" s="402"/>
    </row>
    <row r="20" spans="1:12" ht="18" customHeight="1">
      <c r="A20" s="399" t="s">
        <v>417</v>
      </c>
      <c r="B20" s="403"/>
      <c r="C20" s="403"/>
      <c r="D20" s="403"/>
      <c r="E20" s="403"/>
      <c r="F20" s="403"/>
      <c r="G20" s="404"/>
      <c r="H20" s="403"/>
      <c r="I20" s="403"/>
    </row>
    <row r="21" spans="1:12" ht="23.25">
      <c r="A21" s="405" t="s">
        <v>418</v>
      </c>
      <c r="B21" s="403"/>
      <c r="C21" s="403"/>
      <c r="D21" s="403"/>
      <c r="E21" s="403"/>
      <c r="F21" s="403"/>
      <c r="G21" s="404"/>
      <c r="H21" s="403"/>
      <c r="I21" s="403"/>
    </row>
    <row r="22" spans="1:12" ht="21.95" customHeight="1">
      <c r="A22" s="1190" t="s">
        <v>184</v>
      </c>
      <c r="B22" s="1190"/>
      <c r="C22" s="1190"/>
      <c r="D22" s="1190"/>
      <c r="E22" s="1190"/>
      <c r="F22" s="1190"/>
      <c r="G22" s="1190"/>
      <c r="H22" s="400"/>
      <c r="I22" s="400"/>
    </row>
    <row r="23" spans="1:12" ht="21.95" customHeight="1">
      <c r="A23" s="1189" t="s">
        <v>419</v>
      </c>
      <c r="B23" s="1189"/>
      <c r="C23" s="1189"/>
      <c r="D23" s="1189" t="s">
        <v>327</v>
      </c>
      <c r="E23" s="1189"/>
      <c r="F23" s="1189"/>
      <c r="G23" s="1189"/>
      <c r="H23" s="400"/>
      <c r="I23" s="400"/>
    </row>
    <row r="24" spans="1:12" ht="21.95" customHeight="1">
      <c r="A24" s="1189" t="s">
        <v>420</v>
      </c>
      <c r="B24" s="1189"/>
      <c r="C24" s="1189"/>
      <c r="D24" s="1189" t="s">
        <v>272</v>
      </c>
      <c r="E24" s="1189"/>
      <c r="F24" s="1189"/>
      <c r="G24" s="1189"/>
      <c r="H24" s="400"/>
      <c r="I24" s="400"/>
    </row>
    <row r="25" spans="1:12" ht="21.95" customHeight="1">
      <c r="A25" s="1189" t="s">
        <v>421</v>
      </c>
      <c r="B25" s="1189"/>
      <c r="C25" s="1189"/>
      <c r="D25" s="1189" t="s">
        <v>422</v>
      </c>
      <c r="E25" s="1189"/>
      <c r="F25" s="1189"/>
      <c r="G25" s="1189"/>
      <c r="H25" s="400"/>
      <c r="I25" s="400"/>
    </row>
    <row r="26" spans="1:12" ht="19.5" customHeight="1">
      <c r="A26" s="1189" t="s">
        <v>423</v>
      </c>
      <c r="B26" s="1189"/>
      <c r="C26" s="1189"/>
      <c r="D26" s="1189" t="s">
        <v>424</v>
      </c>
      <c r="E26" s="1189"/>
      <c r="F26" s="1189"/>
      <c r="G26" s="1189"/>
      <c r="H26" s="400"/>
      <c r="I26" s="400"/>
    </row>
    <row r="27" spans="1:12" ht="21.95" customHeight="1">
      <c r="A27" s="1189" t="s">
        <v>374</v>
      </c>
      <c r="B27" s="1189"/>
      <c r="C27" s="1189"/>
      <c r="D27" s="1189" t="s">
        <v>425</v>
      </c>
      <c r="E27" s="1189"/>
      <c r="F27" s="1189"/>
      <c r="G27" s="1189"/>
      <c r="H27" s="400"/>
      <c r="I27" s="400"/>
    </row>
    <row r="28" spans="1:12" ht="21.95" customHeight="1">
      <c r="A28" s="1189" t="s">
        <v>426</v>
      </c>
      <c r="B28" s="1189"/>
      <c r="C28" s="1189"/>
      <c r="D28" s="1189" t="s">
        <v>427</v>
      </c>
      <c r="E28" s="1189"/>
      <c r="F28" s="1189"/>
      <c r="G28" s="1189"/>
      <c r="H28" s="400"/>
      <c r="I28" s="400"/>
    </row>
    <row r="29" spans="1:12" ht="21.95" customHeight="1">
      <c r="A29" s="1189" t="s">
        <v>428</v>
      </c>
      <c r="B29" s="1189"/>
      <c r="C29" s="1189"/>
      <c r="D29" s="1189" t="s">
        <v>429</v>
      </c>
      <c r="E29" s="1189"/>
      <c r="F29" s="1189"/>
      <c r="G29" s="1189"/>
      <c r="H29" s="400"/>
      <c r="I29" s="400"/>
    </row>
    <row r="30" spans="1:12" ht="21.95" customHeight="1">
      <c r="A30" s="1189" t="s">
        <v>251</v>
      </c>
      <c r="B30" s="1189"/>
      <c r="C30" s="1189"/>
      <c r="D30" s="1189" t="s">
        <v>430</v>
      </c>
      <c r="E30" s="1189"/>
      <c r="F30" s="1189"/>
      <c r="G30" s="1189"/>
      <c r="H30" s="400"/>
      <c r="I30" s="400"/>
    </row>
    <row r="31" spans="1:12" ht="21.95" customHeight="1">
      <c r="A31" s="1189" t="s">
        <v>431</v>
      </c>
      <c r="B31" s="1189"/>
      <c r="C31" s="1189"/>
      <c r="D31" s="1189" t="s">
        <v>432</v>
      </c>
      <c r="E31" s="1189"/>
      <c r="F31" s="1189"/>
      <c r="G31" s="1189"/>
      <c r="H31" s="400"/>
      <c r="I31" s="400"/>
    </row>
    <row r="32" spans="1:12" ht="21.95" customHeight="1">
      <c r="A32" s="1189" t="s">
        <v>433</v>
      </c>
      <c r="B32" s="1189"/>
      <c r="C32" s="1189"/>
      <c r="D32" s="1189" t="s">
        <v>608</v>
      </c>
      <c r="E32" s="1189"/>
      <c r="F32" s="1189"/>
      <c r="G32" s="1189"/>
      <c r="H32" s="400"/>
      <c r="I32" s="400"/>
    </row>
    <row r="33" spans="1:9" ht="21.95" customHeight="1">
      <c r="A33" s="1189" t="s">
        <v>386</v>
      </c>
      <c r="B33" s="1189"/>
      <c r="C33" s="1189"/>
      <c r="D33" s="1189" t="s">
        <v>1058</v>
      </c>
      <c r="E33" s="1189"/>
      <c r="F33" s="1189"/>
      <c r="G33" s="1189"/>
      <c r="H33" s="400"/>
      <c r="I33" s="400"/>
    </row>
    <row r="34" spans="1:9" ht="21.95" customHeight="1">
      <c r="A34" s="1189" t="s">
        <v>262</v>
      </c>
      <c r="B34" s="1189"/>
      <c r="C34" s="1189"/>
      <c r="D34" s="1189"/>
      <c r="E34" s="1189"/>
      <c r="F34" s="1189"/>
      <c r="G34" s="1189"/>
      <c r="H34" s="400"/>
      <c r="I34" s="400"/>
    </row>
    <row r="35" spans="1:9" ht="21.95" customHeight="1">
      <c r="A35" s="1189" t="s">
        <v>435</v>
      </c>
      <c r="B35" s="1189"/>
      <c r="C35" s="1189"/>
      <c r="D35" s="1189"/>
      <c r="E35" s="1189"/>
      <c r="F35" s="1189"/>
      <c r="G35" s="1189"/>
      <c r="H35" s="400"/>
      <c r="I35" s="400"/>
    </row>
    <row r="36" spans="1:9" ht="21.95" customHeight="1">
      <c r="A36" s="1189" t="s">
        <v>436</v>
      </c>
      <c r="B36" s="1189"/>
      <c r="C36" s="1189"/>
      <c r="D36" s="1193" t="s">
        <v>1202</v>
      </c>
      <c r="E36" s="1193"/>
      <c r="F36" s="1193"/>
      <c r="G36" s="1193"/>
      <c r="H36" s="400"/>
      <c r="I36" s="400"/>
    </row>
    <row r="37" spans="1:9" ht="21.95" customHeight="1">
      <c r="A37" s="1189" t="s">
        <v>437</v>
      </c>
      <c r="B37" s="1189"/>
      <c r="C37" s="1189"/>
      <c r="D37" s="1193"/>
      <c r="E37" s="1193"/>
      <c r="F37" s="1193"/>
      <c r="G37" s="1193"/>
      <c r="H37" s="400"/>
      <c r="I37" s="400"/>
    </row>
    <row r="38" spans="1:9" ht="21.95" customHeight="1">
      <c r="A38" s="1189" t="s">
        <v>438</v>
      </c>
      <c r="B38" s="1189"/>
      <c r="C38" s="1189"/>
      <c r="D38" s="1193"/>
      <c r="E38" s="1193"/>
      <c r="F38" s="1193"/>
      <c r="G38" s="1193"/>
      <c r="H38" s="400"/>
      <c r="I38" s="400"/>
    </row>
    <row r="39" spans="1:9" ht="21.95" customHeight="1">
      <c r="A39" s="1187" t="s">
        <v>439</v>
      </c>
      <c r="B39" s="1188"/>
      <c r="C39" s="1188"/>
      <c r="D39" s="1189"/>
      <c r="E39" s="1189"/>
      <c r="F39" s="1189"/>
      <c r="G39" s="1189"/>
      <c r="H39" s="400"/>
      <c r="I39" s="400"/>
    </row>
    <row r="40" spans="1:9" ht="21.95" customHeight="1">
      <c r="A40" s="1187" t="s">
        <v>1211</v>
      </c>
      <c r="B40" s="1188"/>
      <c r="C40" s="1188"/>
      <c r="D40" s="1189"/>
      <c r="E40" s="1189"/>
      <c r="F40" s="1189"/>
      <c r="G40" s="1189"/>
      <c r="H40" s="400"/>
      <c r="I40" s="400"/>
    </row>
    <row r="41" spans="1:9" ht="21.95" customHeight="1">
      <c r="A41" s="406"/>
      <c r="B41" s="833"/>
      <c r="C41" s="833"/>
      <c r="D41" s="1189"/>
      <c r="E41" s="1189"/>
      <c r="F41" s="1189"/>
      <c r="G41" s="1189"/>
      <c r="H41" s="403"/>
      <c r="I41" s="403"/>
    </row>
    <row r="42" spans="1:9" ht="21.95" customHeight="1">
      <c r="A42" s="1190" t="s">
        <v>440</v>
      </c>
      <c r="B42" s="1190"/>
      <c r="C42" s="1191"/>
      <c r="D42" s="1192" t="s">
        <v>441</v>
      </c>
      <c r="E42" s="1192"/>
      <c r="F42" s="1192"/>
      <c r="G42" s="1192"/>
      <c r="H42" s="400"/>
      <c r="I42" s="400"/>
    </row>
    <row r="43" spans="1:9" ht="21.95" customHeight="1">
      <c r="A43" s="1185" t="s">
        <v>442</v>
      </c>
      <c r="B43" s="1185"/>
      <c r="C43" s="1185"/>
      <c r="D43" s="1184" t="s">
        <v>443</v>
      </c>
      <c r="E43" s="1184"/>
      <c r="F43" s="1184"/>
      <c r="G43" s="1184"/>
      <c r="H43" s="400"/>
      <c r="I43" s="400"/>
    </row>
    <row r="44" spans="1:9" ht="21.95" customHeight="1">
      <c r="A44" s="1185" t="s">
        <v>1171</v>
      </c>
      <c r="B44" s="1185"/>
      <c r="C44" s="1185"/>
      <c r="D44" s="1184" t="s">
        <v>444</v>
      </c>
      <c r="E44" s="1184"/>
      <c r="F44" s="1184"/>
      <c r="G44" s="1184"/>
      <c r="H44" s="400"/>
      <c r="I44" s="400"/>
    </row>
    <row r="45" spans="1:9" ht="21.95" customHeight="1">
      <c r="A45" s="1185" t="s">
        <v>445</v>
      </c>
      <c r="B45" s="1185"/>
      <c r="C45" s="1185"/>
      <c r="D45" s="1184" t="s">
        <v>609</v>
      </c>
      <c r="E45" s="1184"/>
      <c r="F45" s="1184"/>
      <c r="G45" s="1184"/>
      <c r="H45" s="400"/>
      <c r="I45" s="400"/>
    </row>
    <row r="46" spans="1:9" ht="21.95" customHeight="1">
      <c r="A46" s="1185" t="s">
        <v>447</v>
      </c>
      <c r="B46" s="1185"/>
      <c r="C46" s="1185"/>
      <c r="D46" s="1184" t="s">
        <v>448</v>
      </c>
      <c r="E46" s="1184"/>
      <c r="F46" s="1184"/>
      <c r="G46" s="1184"/>
      <c r="H46" s="400"/>
      <c r="I46" s="400"/>
    </row>
    <row r="47" spans="1:9" ht="21.95" customHeight="1">
      <c r="A47" s="1185" t="s">
        <v>449</v>
      </c>
      <c r="B47" s="1185"/>
      <c r="C47" s="1185"/>
      <c r="D47" s="1184" t="s">
        <v>450</v>
      </c>
      <c r="E47" s="1184"/>
      <c r="F47" s="1184"/>
      <c r="G47" s="1184"/>
      <c r="H47" s="400"/>
      <c r="I47" s="400"/>
    </row>
    <row r="48" spans="1:9" ht="21.95" customHeight="1">
      <c r="A48" s="1185" t="s">
        <v>1212</v>
      </c>
      <c r="B48" s="1185"/>
      <c r="C48" s="1185"/>
      <c r="D48" s="1184" t="s">
        <v>451</v>
      </c>
      <c r="E48" s="1184"/>
      <c r="F48" s="1184"/>
      <c r="G48" s="1184"/>
      <c r="H48" s="400"/>
      <c r="I48" s="400"/>
    </row>
    <row r="49" spans="1:11" ht="21.95" customHeight="1">
      <c r="A49" s="1185" t="s">
        <v>452</v>
      </c>
      <c r="B49" s="1185"/>
      <c r="C49" s="1185"/>
      <c r="D49" s="1184" t="s">
        <v>453</v>
      </c>
      <c r="E49" s="1184"/>
      <c r="F49" s="1184"/>
      <c r="G49" s="1184"/>
      <c r="H49" s="400"/>
      <c r="I49" s="400"/>
    </row>
    <row r="50" spans="1:11" ht="21.95" customHeight="1">
      <c r="A50" s="1185" t="s">
        <v>1213</v>
      </c>
      <c r="B50" s="1185"/>
      <c r="C50" s="1185"/>
      <c r="D50" s="1184" t="s">
        <v>454</v>
      </c>
      <c r="E50" s="1184"/>
      <c r="F50" s="1184"/>
      <c r="G50" s="1184"/>
      <c r="H50" s="400"/>
      <c r="I50" s="400"/>
    </row>
    <row r="51" spans="1:11" ht="21.95" customHeight="1">
      <c r="A51" s="1185" t="s">
        <v>610</v>
      </c>
      <c r="B51" s="1185"/>
      <c r="C51" s="1185"/>
      <c r="D51" s="1186" t="s">
        <v>456</v>
      </c>
      <c r="E51" s="1186"/>
      <c r="F51" s="1186"/>
      <c r="G51" s="1186"/>
      <c r="H51" s="400"/>
      <c r="I51" s="400"/>
    </row>
    <row r="52" spans="1:11" ht="21.95" customHeight="1">
      <c r="A52" s="1185" t="s">
        <v>457</v>
      </c>
      <c r="B52" s="1185"/>
      <c r="C52" s="1185"/>
      <c r="D52" s="1186" t="s">
        <v>458</v>
      </c>
      <c r="E52" s="1186"/>
      <c r="F52" s="1186"/>
      <c r="G52" s="1186"/>
      <c r="H52" s="400"/>
      <c r="I52" s="400"/>
    </row>
    <row r="53" spans="1:11" ht="21.95" customHeight="1">
      <c r="A53" s="1185" t="s">
        <v>459</v>
      </c>
      <c r="B53" s="1185"/>
      <c r="C53" s="1185"/>
      <c r="D53" s="1186" t="s">
        <v>460</v>
      </c>
      <c r="E53" s="1186"/>
      <c r="F53" s="1186"/>
      <c r="G53" s="1186"/>
      <c r="H53" s="400"/>
      <c r="I53" s="400"/>
    </row>
    <row r="54" spans="1:11" ht="21.95" customHeight="1">
      <c r="A54" s="1140"/>
      <c r="B54" s="1185"/>
      <c r="C54" s="1185"/>
      <c r="D54" s="1184" t="s">
        <v>461</v>
      </c>
      <c r="E54" s="1184"/>
      <c r="F54" s="1184"/>
      <c r="G54" s="1184"/>
      <c r="H54" s="400"/>
      <c r="I54" s="400"/>
    </row>
    <row r="55" spans="1:11" ht="21.95" customHeight="1">
      <c r="A55" s="1183" t="s">
        <v>1203</v>
      </c>
      <c r="B55" s="1183"/>
      <c r="C55" s="1183"/>
      <c r="D55" s="1184" t="s">
        <v>462</v>
      </c>
      <c r="E55" s="1184"/>
      <c r="F55" s="1184"/>
      <c r="G55" s="1184"/>
      <c r="H55" s="400"/>
      <c r="I55" s="400"/>
    </row>
    <row r="56" spans="1:11" ht="21.95" customHeight="1">
      <c r="A56" s="1183"/>
      <c r="B56" s="1183"/>
      <c r="C56" s="1183"/>
      <c r="D56" s="1184" t="s">
        <v>463</v>
      </c>
      <c r="E56" s="1184"/>
      <c r="F56" s="1184"/>
      <c r="G56" s="1184"/>
      <c r="H56" s="400"/>
      <c r="I56" s="400"/>
    </row>
    <row r="57" spans="1:11" ht="21.95" customHeight="1">
      <c r="A57" s="1183"/>
      <c r="B57" s="1183"/>
      <c r="C57" s="1183"/>
      <c r="D57" s="1184"/>
      <c r="E57" s="1184"/>
      <c r="F57" s="1184"/>
      <c r="G57" s="1184"/>
      <c r="H57" s="400"/>
      <c r="I57" s="400"/>
      <c r="K57" s="381" t="s">
        <v>143</v>
      </c>
    </row>
    <row r="58" spans="1:11" ht="21.95" customHeight="1">
      <c r="A58" s="1185"/>
      <c r="B58" s="1185"/>
      <c r="C58" s="1185"/>
      <c r="D58" s="1183" t="s">
        <v>1204</v>
      </c>
      <c r="E58" s="1183"/>
      <c r="F58" s="1183"/>
      <c r="G58" s="1183"/>
      <c r="H58" s="400"/>
      <c r="I58" s="400"/>
    </row>
    <row r="59" spans="1:11" ht="21.95" customHeight="1">
      <c r="A59" s="407"/>
      <c r="B59" s="407"/>
      <c r="C59" s="407"/>
      <c r="D59" s="1183"/>
      <c r="E59" s="1183"/>
      <c r="F59" s="1183"/>
      <c r="G59" s="1183"/>
      <c r="H59" s="400"/>
      <c r="I59" s="400"/>
    </row>
    <row r="60" spans="1:11" ht="21.95" customHeight="1">
      <c r="A60" s="408"/>
      <c r="B60" s="407"/>
      <c r="C60" s="407"/>
      <c r="D60" s="1183"/>
      <c r="E60" s="1183"/>
      <c r="F60" s="1183"/>
      <c r="G60" s="1183"/>
      <c r="H60" s="400"/>
      <c r="I60" s="400"/>
    </row>
    <row r="61" spans="1:11" ht="21.95" customHeight="1">
      <c r="A61" s="408"/>
      <c r="B61" s="407"/>
      <c r="C61" s="407"/>
      <c r="D61" s="832"/>
      <c r="E61" s="832"/>
      <c r="F61" s="832"/>
      <c r="G61" s="832"/>
      <c r="H61" s="400"/>
      <c r="I61" s="400"/>
    </row>
    <row r="62" spans="1:11" ht="15.75" customHeight="1">
      <c r="A62" s="400"/>
      <c r="B62" s="400"/>
      <c r="C62" s="400"/>
      <c r="D62" s="400"/>
      <c r="E62" s="400"/>
      <c r="F62" s="400"/>
      <c r="G62" s="401"/>
      <c r="H62" s="400"/>
      <c r="I62" s="400"/>
    </row>
    <row r="63" spans="1:11" ht="51.75" customHeight="1">
      <c r="A63" s="1182" t="s">
        <v>1142</v>
      </c>
      <c r="B63" s="1182"/>
      <c r="C63" s="1182"/>
      <c r="D63" s="1182"/>
      <c r="E63" s="1182"/>
      <c r="F63" s="1182"/>
      <c r="G63" s="1182"/>
      <c r="H63" s="409"/>
      <c r="I63" s="409"/>
    </row>
    <row r="64" spans="1:11" ht="90.75" customHeight="1">
      <c r="A64" s="1182"/>
      <c r="B64" s="1182"/>
      <c r="C64" s="1182"/>
      <c r="D64" s="1182"/>
      <c r="E64" s="1182"/>
      <c r="F64" s="1182"/>
      <c r="G64" s="1182"/>
      <c r="H64" s="409"/>
      <c r="I64" s="409"/>
    </row>
    <row r="65" spans="1:9" ht="25.5" customHeight="1">
      <c r="A65" s="1182" t="str">
        <f>CITROEN!A167</f>
        <v>A feltüntetett árak tartalmazzák a 27%-os ÁFA-t és a regisztrációs adót. Az árak és a kedvezmények 2017. október 3-tól visszavonásig érvényesek. A C Automobil Import Kft. minden változtatás jogát fenntartja.</v>
      </c>
      <c r="B65" s="1182"/>
      <c r="C65" s="1182"/>
      <c r="D65" s="1182"/>
      <c r="E65" s="1182"/>
      <c r="F65" s="1182"/>
      <c r="G65" s="1182"/>
      <c r="H65" s="410"/>
      <c r="I65" s="410"/>
    </row>
    <row r="66" spans="1:9">
      <c r="A66" s="1182"/>
      <c r="B66" s="1182"/>
      <c r="C66" s="1182"/>
      <c r="D66" s="1182"/>
      <c r="E66" s="1182"/>
      <c r="F66" s="1182"/>
      <c r="G66" s="1182"/>
      <c r="H66" s="410"/>
      <c r="I66" s="410"/>
    </row>
    <row r="67" spans="1:9" ht="18" customHeight="1">
      <c r="A67" s="1074" t="s">
        <v>1352</v>
      </c>
      <c r="B67" s="1074"/>
      <c r="C67" s="1074"/>
      <c r="D67" s="1074"/>
      <c r="E67" s="1074"/>
      <c r="F67" s="1074"/>
      <c r="G67" s="1074"/>
      <c r="H67" s="1074"/>
      <c r="I67" s="1074"/>
    </row>
    <row r="68" spans="1:9" ht="63.75" customHeight="1">
      <c r="A68" s="400"/>
      <c r="B68" s="400"/>
      <c r="C68" s="400"/>
      <c r="D68" s="400"/>
      <c r="E68" s="400"/>
      <c r="F68" s="400"/>
      <c r="G68" s="401"/>
      <c r="H68" s="400"/>
      <c r="I68" s="400"/>
    </row>
  </sheetData>
  <mergeCells count="80">
    <mergeCell ref="G4:G5"/>
    <mergeCell ref="H4:H5"/>
    <mergeCell ref="I4:I5"/>
    <mergeCell ref="A22:G22"/>
    <mergeCell ref="A23:C23"/>
    <mergeCell ref="D23:G23"/>
    <mergeCell ref="A4:A5"/>
    <mergeCell ref="B4:B5"/>
    <mergeCell ref="C4:C5"/>
    <mergeCell ref="D4:D5"/>
    <mergeCell ref="E4:E5"/>
    <mergeCell ref="F4:F5"/>
    <mergeCell ref="A24:C24"/>
    <mergeCell ref="D24:G24"/>
    <mergeCell ref="A25:C25"/>
    <mergeCell ref="D25:G25"/>
    <mergeCell ref="A26:C26"/>
    <mergeCell ref="D26:G26"/>
    <mergeCell ref="A27:C27"/>
    <mergeCell ref="D27:G27"/>
    <mergeCell ref="A28:C28"/>
    <mergeCell ref="D28:G28"/>
    <mergeCell ref="A29:C29"/>
    <mergeCell ref="D29:G29"/>
    <mergeCell ref="A30:C30"/>
    <mergeCell ref="D30:G30"/>
    <mergeCell ref="A31:C31"/>
    <mergeCell ref="D31:G31"/>
    <mergeCell ref="A32:C32"/>
    <mergeCell ref="D32:G32"/>
    <mergeCell ref="A33:C33"/>
    <mergeCell ref="D33:G33"/>
    <mergeCell ref="A34:C34"/>
    <mergeCell ref="D34:G34"/>
    <mergeCell ref="A35:C35"/>
    <mergeCell ref="D35:G35"/>
    <mergeCell ref="A42:C42"/>
    <mergeCell ref="D42:G42"/>
    <mergeCell ref="A36:C36"/>
    <mergeCell ref="A37:C37"/>
    <mergeCell ref="A38:C38"/>
    <mergeCell ref="D36:G38"/>
    <mergeCell ref="A39:C39"/>
    <mergeCell ref="D39:G39"/>
    <mergeCell ref="A40:C40"/>
    <mergeCell ref="D40:G40"/>
    <mergeCell ref="D41:G41"/>
    <mergeCell ref="A43:C43"/>
    <mergeCell ref="D43:G43"/>
    <mergeCell ref="A44:C44"/>
    <mergeCell ref="D44:G44"/>
    <mergeCell ref="A45:C45"/>
    <mergeCell ref="D45:G45"/>
    <mergeCell ref="A46:C46"/>
    <mergeCell ref="D46:G46"/>
    <mergeCell ref="A47:C47"/>
    <mergeCell ref="D47:G47"/>
    <mergeCell ref="A48:C48"/>
    <mergeCell ref="D48:G48"/>
    <mergeCell ref="A49:C49"/>
    <mergeCell ref="D49:G49"/>
    <mergeCell ref="A50:C50"/>
    <mergeCell ref="D50:G50"/>
    <mergeCell ref="A51:C51"/>
    <mergeCell ref="D51:G51"/>
    <mergeCell ref="D55:G55"/>
    <mergeCell ref="D56:G56"/>
    <mergeCell ref="D57:G57"/>
    <mergeCell ref="A55:C57"/>
    <mergeCell ref="A52:C52"/>
    <mergeCell ref="D52:G52"/>
    <mergeCell ref="A53:C53"/>
    <mergeCell ref="D53:G53"/>
    <mergeCell ref="A54:C54"/>
    <mergeCell ref="D54:G54"/>
    <mergeCell ref="A58:C58"/>
    <mergeCell ref="A63:G64"/>
    <mergeCell ref="A65:G66"/>
    <mergeCell ref="A67:I67"/>
    <mergeCell ref="D58:G60"/>
  </mergeCells>
  <printOptions horizontalCentered="1"/>
  <pageMargins left="0" right="0" top="0.35433070866141736" bottom="0.15748031496062992" header="0.31496062992125984" footer="0.31496062992125984"/>
  <pageSetup paperSize="9" scale="46"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125"/>
  <sheetViews>
    <sheetView view="pageBreakPreview" zoomScale="85" zoomScaleNormal="100" zoomScaleSheetLayoutView="85" workbookViewId="0">
      <selection activeCell="B90" sqref="B90:C90"/>
    </sheetView>
  </sheetViews>
  <sheetFormatPr defaultRowHeight="19.5"/>
  <cols>
    <col min="1" max="1" width="28.7109375" style="412" customWidth="1"/>
    <col min="2" max="2" width="28.140625" style="412" customWidth="1"/>
    <col min="3" max="3" width="63.28515625" style="412" customWidth="1"/>
    <col min="4" max="4" width="11.28515625" style="477" customWidth="1"/>
    <col min="5" max="7" width="19.140625" style="412" customWidth="1"/>
    <col min="8" max="256" width="9.140625" style="412"/>
    <col min="257" max="257" width="28.7109375" style="412" customWidth="1"/>
    <col min="258" max="258" width="28.140625" style="412" customWidth="1"/>
    <col min="259" max="259" width="63.28515625" style="412" customWidth="1"/>
    <col min="260" max="260" width="11.28515625" style="412" customWidth="1"/>
    <col min="261" max="263" width="19.140625" style="412" customWidth="1"/>
    <col min="264" max="512" width="9.140625" style="412"/>
    <col min="513" max="513" width="28.7109375" style="412" customWidth="1"/>
    <col min="514" max="514" width="28.140625" style="412" customWidth="1"/>
    <col min="515" max="515" width="63.28515625" style="412" customWidth="1"/>
    <col min="516" max="516" width="11.28515625" style="412" customWidth="1"/>
    <col min="517" max="519" width="19.140625" style="412" customWidth="1"/>
    <col min="520" max="768" width="9.140625" style="412"/>
    <col min="769" max="769" width="28.7109375" style="412" customWidth="1"/>
    <col min="770" max="770" width="28.140625" style="412" customWidth="1"/>
    <col min="771" max="771" width="63.28515625" style="412" customWidth="1"/>
    <col min="772" max="772" width="11.28515625" style="412" customWidth="1"/>
    <col min="773" max="775" width="19.140625" style="412" customWidth="1"/>
    <col min="776" max="1024" width="9.140625" style="412"/>
    <col min="1025" max="1025" width="28.7109375" style="412" customWidth="1"/>
    <col min="1026" max="1026" width="28.140625" style="412" customWidth="1"/>
    <col min="1027" max="1027" width="63.28515625" style="412" customWidth="1"/>
    <col min="1028" max="1028" width="11.28515625" style="412" customWidth="1"/>
    <col min="1029" max="1031" width="19.140625" style="412" customWidth="1"/>
    <col min="1032" max="1280" width="9.140625" style="412"/>
    <col min="1281" max="1281" width="28.7109375" style="412" customWidth="1"/>
    <col min="1282" max="1282" width="28.140625" style="412" customWidth="1"/>
    <col min="1283" max="1283" width="63.28515625" style="412" customWidth="1"/>
    <col min="1284" max="1284" width="11.28515625" style="412" customWidth="1"/>
    <col min="1285" max="1287" width="19.140625" style="412" customWidth="1"/>
    <col min="1288" max="1536" width="9.140625" style="412"/>
    <col min="1537" max="1537" width="28.7109375" style="412" customWidth="1"/>
    <col min="1538" max="1538" width="28.140625" style="412" customWidth="1"/>
    <col min="1539" max="1539" width="63.28515625" style="412" customWidth="1"/>
    <col min="1540" max="1540" width="11.28515625" style="412" customWidth="1"/>
    <col min="1541" max="1543" width="19.140625" style="412" customWidth="1"/>
    <col min="1544" max="1792" width="9.140625" style="412"/>
    <col min="1793" max="1793" width="28.7109375" style="412" customWidth="1"/>
    <col min="1794" max="1794" width="28.140625" style="412" customWidth="1"/>
    <col min="1795" max="1795" width="63.28515625" style="412" customWidth="1"/>
    <col min="1796" max="1796" width="11.28515625" style="412" customWidth="1"/>
    <col min="1797" max="1799" width="19.140625" style="412" customWidth="1"/>
    <col min="1800" max="2048" width="9.140625" style="412"/>
    <col min="2049" max="2049" width="28.7109375" style="412" customWidth="1"/>
    <col min="2050" max="2050" width="28.140625" style="412" customWidth="1"/>
    <col min="2051" max="2051" width="63.28515625" style="412" customWidth="1"/>
    <col min="2052" max="2052" width="11.28515625" style="412" customWidth="1"/>
    <col min="2053" max="2055" width="19.140625" style="412" customWidth="1"/>
    <col min="2056" max="2304" width="9.140625" style="412"/>
    <col min="2305" max="2305" width="28.7109375" style="412" customWidth="1"/>
    <col min="2306" max="2306" width="28.140625" style="412" customWidth="1"/>
    <col min="2307" max="2307" width="63.28515625" style="412" customWidth="1"/>
    <col min="2308" max="2308" width="11.28515625" style="412" customWidth="1"/>
    <col min="2309" max="2311" width="19.140625" style="412" customWidth="1"/>
    <col min="2312" max="2560" width="9.140625" style="412"/>
    <col min="2561" max="2561" width="28.7109375" style="412" customWidth="1"/>
    <col min="2562" max="2562" width="28.140625" style="412" customWidth="1"/>
    <col min="2563" max="2563" width="63.28515625" style="412" customWidth="1"/>
    <col min="2564" max="2564" width="11.28515625" style="412" customWidth="1"/>
    <col min="2565" max="2567" width="19.140625" style="412" customWidth="1"/>
    <col min="2568" max="2816" width="9.140625" style="412"/>
    <col min="2817" max="2817" width="28.7109375" style="412" customWidth="1"/>
    <col min="2818" max="2818" width="28.140625" style="412" customWidth="1"/>
    <col min="2819" max="2819" width="63.28515625" style="412" customWidth="1"/>
    <col min="2820" max="2820" width="11.28515625" style="412" customWidth="1"/>
    <col min="2821" max="2823" width="19.140625" style="412" customWidth="1"/>
    <col min="2824" max="3072" width="9.140625" style="412"/>
    <col min="3073" max="3073" width="28.7109375" style="412" customWidth="1"/>
    <col min="3074" max="3074" width="28.140625" style="412" customWidth="1"/>
    <col min="3075" max="3075" width="63.28515625" style="412" customWidth="1"/>
    <col min="3076" max="3076" width="11.28515625" style="412" customWidth="1"/>
    <col min="3077" max="3079" width="19.140625" style="412" customWidth="1"/>
    <col min="3080" max="3328" width="9.140625" style="412"/>
    <col min="3329" max="3329" width="28.7109375" style="412" customWidth="1"/>
    <col min="3330" max="3330" width="28.140625" style="412" customWidth="1"/>
    <col min="3331" max="3331" width="63.28515625" style="412" customWidth="1"/>
    <col min="3332" max="3332" width="11.28515625" style="412" customWidth="1"/>
    <col min="3333" max="3335" width="19.140625" style="412" customWidth="1"/>
    <col min="3336" max="3584" width="9.140625" style="412"/>
    <col min="3585" max="3585" width="28.7109375" style="412" customWidth="1"/>
    <col min="3586" max="3586" width="28.140625" style="412" customWidth="1"/>
    <col min="3587" max="3587" width="63.28515625" style="412" customWidth="1"/>
    <col min="3588" max="3588" width="11.28515625" style="412" customWidth="1"/>
    <col min="3589" max="3591" width="19.140625" style="412" customWidth="1"/>
    <col min="3592" max="3840" width="9.140625" style="412"/>
    <col min="3841" max="3841" width="28.7109375" style="412" customWidth="1"/>
    <col min="3842" max="3842" width="28.140625" style="412" customWidth="1"/>
    <col min="3843" max="3843" width="63.28515625" style="412" customWidth="1"/>
    <col min="3844" max="3844" width="11.28515625" style="412" customWidth="1"/>
    <col min="3845" max="3847" width="19.140625" style="412" customWidth="1"/>
    <col min="3848" max="4096" width="9.140625" style="412"/>
    <col min="4097" max="4097" width="28.7109375" style="412" customWidth="1"/>
    <col min="4098" max="4098" width="28.140625" style="412" customWidth="1"/>
    <col min="4099" max="4099" width="63.28515625" style="412" customWidth="1"/>
    <col min="4100" max="4100" width="11.28515625" style="412" customWidth="1"/>
    <col min="4101" max="4103" width="19.140625" style="412" customWidth="1"/>
    <col min="4104" max="4352" width="9.140625" style="412"/>
    <col min="4353" max="4353" width="28.7109375" style="412" customWidth="1"/>
    <col min="4354" max="4354" width="28.140625" style="412" customWidth="1"/>
    <col min="4355" max="4355" width="63.28515625" style="412" customWidth="1"/>
    <col min="4356" max="4356" width="11.28515625" style="412" customWidth="1"/>
    <col min="4357" max="4359" width="19.140625" style="412" customWidth="1"/>
    <col min="4360" max="4608" width="9.140625" style="412"/>
    <col min="4609" max="4609" width="28.7109375" style="412" customWidth="1"/>
    <col min="4610" max="4610" width="28.140625" style="412" customWidth="1"/>
    <col min="4611" max="4611" width="63.28515625" style="412" customWidth="1"/>
    <col min="4612" max="4612" width="11.28515625" style="412" customWidth="1"/>
    <col min="4613" max="4615" width="19.140625" style="412" customWidth="1"/>
    <col min="4616" max="4864" width="9.140625" style="412"/>
    <col min="4865" max="4865" width="28.7109375" style="412" customWidth="1"/>
    <col min="4866" max="4866" width="28.140625" style="412" customWidth="1"/>
    <col min="4867" max="4867" width="63.28515625" style="412" customWidth="1"/>
    <col min="4868" max="4868" width="11.28515625" style="412" customWidth="1"/>
    <col min="4869" max="4871" width="19.140625" style="412" customWidth="1"/>
    <col min="4872" max="5120" width="9.140625" style="412"/>
    <col min="5121" max="5121" width="28.7109375" style="412" customWidth="1"/>
    <col min="5122" max="5122" width="28.140625" style="412" customWidth="1"/>
    <col min="5123" max="5123" width="63.28515625" style="412" customWidth="1"/>
    <col min="5124" max="5124" width="11.28515625" style="412" customWidth="1"/>
    <col min="5125" max="5127" width="19.140625" style="412" customWidth="1"/>
    <col min="5128" max="5376" width="9.140625" style="412"/>
    <col min="5377" max="5377" width="28.7109375" style="412" customWidth="1"/>
    <col min="5378" max="5378" width="28.140625" style="412" customWidth="1"/>
    <col min="5379" max="5379" width="63.28515625" style="412" customWidth="1"/>
    <col min="5380" max="5380" width="11.28515625" style="412" customWidth="1"/>
    <col min="5381" max="5383" width="19.140625" style="412" customWidth="1"/>
    <col min="5384" max="5632" width="9.140625" style="412"/>
    <col min="5633" max="5633" width="28.7109375" style="412" customWidth="1"/>
    <col min="5634" max="5634" width="28.140625" style="412" customWidth="1"/>
    <col min="5635" max="5635" width="63.28515625" style="412" customWidth="1"/>
    <col min="5636" max="5636" width="11.28515625" style="412" customWidth="1"/>
    <col min="5637" max="5639" width="19.140625" style="412" customWidth="1"/>
    <col min="5640" max="5888" width="9.140625" style="412"/>
    <col min="5889" max="5889" width="28.7109375" style="412" customWidth="1"/>
    <col min="5890" max="5890" width="28.140625" style="412" customWidth="1"/>
    <col min="5891" max="5891" width="63.28515625" style="412" customWidth="1"/>
    <col min="5892" max="5892" width="11.28515625" style="412" customWidth="1"/>
    <col min="5893" max="5895" width="19.140625" style="412" customWidth="1"/>
    <col min="5896" max="6144" width="9.140625" style="412"/>
    <col min="6145" max="6145" width="28.7109375" style="412" customWidth="1"/>
    <col min="6146" max="6146" width="28.140625" style="412" customWidth="1"/>
    <col min="6147" max="6147" width="63.28515625" style="412" customWidth="1"/>
    <col min="6148" max="6148" width="11.28515625" style="412" customWidth="1"/>
    <col min="6149" max="6151" width="19.140625" style="412" customWidth="1"/>
    <col min="6152" max="6400" width="9.140625" style="412"/>
    <col min="6401" max="6401" width="28.7109375" style="412" customWidth="1"/>
    <col min="6402" max="6402" width="28.140625" style="412" customWidth="1"/>
    <col min="6403" max="6403" width="63.28515625" style="412" customWidth="1"/>
    <col min="6404" max="6404" width="11.28515625" style="412" customWidth="1"/>
    <col min="6405" max="6407" width="19.140625" style="412" customWidth="1"/>
    <col min="6408" max="6656" width="9.140625" style="412"/>
    <col min="6657" max="6657" width="28.7109375" style="412" customWidth="1"/>
    <col min="6658" max="6658" width="28.140625" style="412" customWidth="1"/>
    <col min="6659" max="6659" width="63.28515625" style="412" customWidth="1"/>
    <col min="6660" max="6660" width="11.28515625" style="412" customWidth="1"/>
    <col min="6661" max="6663" width="19.140625" style="412" customWidth="1"/>
    <col min="6664" max="6912" width="9.140625" style="412"/>
    <col min="6913" max="6913" width="28.7109375" style="412" customWidth="1"/>
    <col min="6914" max="6914" width="28.140625" style="412" customWidth="1"/>
    <col min="6915" max="6915" width="63.28515625" style="412" customWidth="1"/>
    <col min="6916" max="6916" width="11.28515625" style="412" customWidth="1"/>
    <col min="6917" max="6919" width="19.140625" style="412" customWidth="1"/>
    <col min="6920" max="7168" width="9.140625" style="412"/>
    <col min="7169" max="7169" width="28.7109375" style="412" customWidth="1"/>
    <col min="7170" max="7170" width="28.140625" style="412" customWidth="1"/>
    <col min="7171" max="7171" width="63.28515625" style="412" customWidth="1"/>
    <col min="7172" max="7172" width="11.28515625" style="412" customWidth="1"/>
    <col min="7173" max="7175" width="19.140625" style="412" customWidth="1"/>
    <col min="7176" max="7424" width="9.140625" style="412"/>
    <col min="7425" max="7425" width="28.7109375" style="412" customWidth="1"/>
    <col min="7426" max="7426" width="28.140625" style="412" customWidth="1"/>
    <col min="7427" max="7427" width="63.28515625" style="412" customWidth="1"/>
    <col min="7428" max="7428" width="11.28515625" style="412" customWidth="1"/>
    <col min="7429" max="7431" width="19.140625" style="412" customWidth="1"/>
    <col min="7432" max="7680" width="9.140625" style="412"/>
    <col min="7681" max="7681" width="28.7109375" style="412" customWidth="1"/>
    <col min="7682" max="7682" width="28.140625" style="412" customWidth="1"/>
    <col min="7683" max="7683" width="63.28515625" style="412" customWidth="1"/>
    <col min="7684" max="7684" width="11.28515625" style="412" customWidth="1"/>
    <col min="7685" max="7687" width="19.140625" style="412" customWidth="1"/>
    <col min="7688" max="7936" width="9.140625" style="412"/>
    <col min="7937" max="7937" width="28.7109375" style="412" customWidth="1"/>
    <col min="7938" max="7938" width="28.140625" style="412" customWidth="1"/>
    <col min="7939" max="7939" width="63.28515625" style="412" customWidth="1"/>
    <col min="7940" max="7940" width="11.28515625" style="412" customWidth="1"/>
    <col min="7941" max="7943" width="19.140625" style="412" customWidth="1"/>
    <col min="7944" max="8192" width="9.140625" style="412"/>
    <col min="8193" max="8193" width="28.7109375" style="412" customWidth="1"/>
    <col min="8194" max="8194" width="28.140625" style="412" customWidth="1"/>
    <col min="8195" max="8195" width="63.28515625" style="412" customWidth="1"/>
    <col min="8196" max="8196" width="11.28515625" style="412" customWidth="1"/>
    <col min="8197" max="8199" width="19.140625" style="412" customWidth="1"/>
    <col min="8200" max="8448" width="9.140625" style="412"/>
    <col min="8449" max="8449" width="28.7109375" style="412" customWidth="1"/>
    <col min="8450" max="8450" width="28.140625" style="412" customWidth="1"/>
    <col min="8451" max="8451" width="63.28515625" style="412" customWidth="1"/>
    <col min="8452" max="8452" width="11.28515625" style="412" customWidth="1"/>
    <col min="8453" max="8455" width="19.140625" style="412" customWidth="1"/>
    <col min="8456" max="8704" width="9.140625" style="412"/>
    <col min="8705" max="8705" width="28.7109375" style="412" customWidth="1"/>
    <col min="8706" max="8706" width="28.140625" style="412" customWidth="1"/>
    <col min="8707" max="8707" width="63.28515625" style="412" customWidth="1"/>
    <col min="8708" max="8708" width="11.28515625" style="412" customWidth="1"/>
    <col min="8709" max="8711" width="19.140625" style="412" customWidth="1"/>
    <col min="8712" max="8960" width="9.140625" style="412"/>
    <col min="8961" max="8961" width="28.7109375" style="412" customWidth="1"/>
    <col min="8962" max="8962" width="28.140625" style="412" customWidth="1"/>
    <col min="8963" max="8963" width="63.28515625" style="412" customWidth="1"/>
    <col min="8964" max="8964" width="11.28515625" style="412" customWidth="1"/>
    <col min="8965" max="8967" width="19.140625" style="412" customWidth="1"/>
    <col min="8968" max="9216" width="9.140625" style="412"/>
    <col min="9217" max="9217" width="28.7109375" style="412" customWidth="1"/>
    <col min="9218" max="9218" width="28.140625" style="412" customWidth="1"/>
    <col min="9219" max="9219" width="63.28515625" style="412" customWidth="1"/>
    <col min="9220" max="9220" width="11.28515625" style="412" customWidth="1"/>
    <col min="9221" max="9223" width="19.140625" style="412" customWidth="1"/>
    <col min="9224" max="9472" width="9.140625" style="412"/>
    <col min="9473" max="9473" width="28.7109375" style="412" customWidth="1"/>
    <col min="9474" max="9474" width="28.140625" style="412" customWidth="1"/>
    <col min="9475" max="9475" width="63.28515625" style="412" customWidth="1"/>
    <col min="9476" max="9476" width="11.28515625" style="412" customWidth="1"/>
    <col min="9477" max="9479" width="19.140625" style="412" customWidth="1"/>
    <col min="9480" max="9728" width="9.140625" style="412"/>
    <col min="9729" max="9729" width="28.7109375" style="412" customWidth="1"/>
    <col min="9730" max="9730" width="28.140625" style="412" customWidth="1"/>
    <col min="9731" max="9731" width="63.28515625" style="412" customWidth="1"/>
    <col min="9732" max="9732" width="11.28515625" style="412" customWidth="1"/>
    <col min="9733" max="9735" width="19.140625" style="412" customWidth="1"/>
    <col min="9736" max="9984" width="9.140625" style="412"/>
    <col min="9985" max="9985" width="28.7109375" style="412" customWidth="1"/>
    <col min="9986" max="9986" width="28.140625" style="412" customWidth="1"/>
    <col min="9987" max="9987" width="63.28515625" style="412" customWidth="1"/>
    <col min="9988" max="9988" width="11.28515625" style="412" customWidth="1"/>
    <col min="9989" max="9991" width="19.140625" style="412" customWidth="1"/>
    <col min="9992" max="10240" width="9.140625" style="412"/>
    <col min="10241" max="10241" width="28.7109375" style="412" customWidth="1"/>
    <col min="10242" max="10242" width="28.140625" style="412" customWidth="1"/>
    <col min="10243" max="10243" width="63.28515625" style="412" customWidth="1"/>
    <col min="10244" max="10244" width="11.28515625" style="412" customWidth="1"/>
    <col min="10245" max="10247" width="19.140625" style="412" customWidth="1"/>
    <col min="10248" max="10496" width="9.140625" style="412"/>
    <col min="10497" max="10497" width="28.7109375" style="412" customWidth="1"/>
    <col min="10498" max="10498" width="28.140625" style="412" customWidth="1"/>
    <col min="10499" max="10499" width="63.28515625" style="412" customWidth="1"/>
    <col min="10500" max="10500" width="11.28515625" style="412" customWidth="1"/>
    <col min="10501" max="10503" width="19.140625" style="412" customWidth="1"/>
    <col min="10504" max="10752" width="9.140625" style="412"/>
    <col min="10753" max="10753" width="28.7109375" style="412" customWidth="1"/>
    <col min="10754" max="10754" width="28.140625" style="412" customWidth="1"/>
    <col min="10755" max="10755" width="63.28515625" style="412" customWidth="1"/>
    <col min="10756" max="10756" width="11.28515625" style="412" customWidth="1"/>
    <col min="10757" max="10759" width="19.140625" style="412" customWidth="1"/>
    <col min="10760" max="11008" width="9.140625" style="412"/>
    <col min="11009" max="11009" width="28.7109375" style="412" customWidth="1"/>
    <col min="11010" max="11010" width="28.140625" style="412" customWidth="1"/>
    <col min="11011" max="11011" width="63.28515625" style="412" customWidth="1"/>
    <col min="11012" max="11012" width="11.28515625" style="412" customWidth="1"/>
    <col min="11013" max="11015" width="19.140625" style="412" customWidth="1"/>
    <col min="11016" max="11264" width="9.140625" style="412"/>
    <col min="11265" max="11265" width="28.7109375" style="412" customWidth="1"/>
    <col min="11266" max="11266" width="28.140625" style="412" customWidth="1"/>
    <col min="11267" max="11267" width="63.28515625" style="412" customWidth="1"/>
    <col min="11268" max="11268" width="11.28515625" style="412" customWidth="1"/>
    <col min="11269" max="11271" width="19.140625" style="412" customWidth="1"/>
    <col min="11272" max="11520" width="9.140625" style="412"/>
    <col min="11521" max="11521" width="28.7109375" style="412" customWidth="1"/>
    <col min="11522" max="11522" width="28.140625" style="412" customWidth="1"/>
    <col min="11523" max="11523" width="63.28515625" style="412" customWidth="1"/>
    <col min="11524" max="11524" width="11.28515625" style="412" customWidth="1"/>
    <col min="11525" max="11527" width="19.140625" style="412" customWidth="1"/>
    <col min="11528" max="11776" width="9.140625" style="412"/>
    <col min="11777" max="11777" width="28.7109375" style="412" customWidth="1"/>
    <col min="11778" max="11778" width="28.140625" style="412" customWidth="1"/>
    <col min="11779" max="11779" width="63.28515625" style="412" customWidth="1"/>
    <col min="11780" max="11780" width="11.28515625" style="412" customWidth="1"/>
    <col min="11781" max="11783" width="19.140625" style="412" customWidth="1"/>
    <col min="11784" max="12032" width="9.140625" style="412"/>
    <col min="12033" max="12033" width="28.7109375" style="412" customWidth="1"/>
    <col min="12034" max="12034" width="28.140625" style="412" customWidth="1"/>
    <col min="12035" max="12035" width="63.28515625" style="412" customWidth="1"/>
    <col min="12036" max="12036" width="11.28515625" style="412" customWidth="1"/>
    <col min="12037" max="12039" width="19.140625" style="412" customWidth="1"/>
    <col min="12040" max="12288" width="9.140625" style="412"/>
    <col min="12289" max="12289" width="28.7109375" style="412" customWidth="1"/>
    <col min="12290" max="12290" width="28.140625" style="412" customWidth="1"/>
    <col min="12291" max="12291" width="63.28515625" style="412" customWidth="1"/>
    <col min="12292" max="12292" width="11.28515625" style="412" customWidth="1"/>
    <col min="12293" max="12295" width="19.140625" style="412" customWidth="1"/>
    <col min="12296" max="12544" width="9.140625" style="412"/>
    <col min="12545" max="12545" width="28.7109375" style="412" customWidth="1"/>
    <col min="12546" max="12546" width="28.140625" style="412" customWidth="1"/>
    <col min="12547" max="12547" width="63.28515625" style="412" customWidth="1"/>
    <col min="12548" max="12548" width="11.28515625" style="412" customWidth="1"/>
    <col min="12549" max="12551" width="19.140625" style="412" customWidth="1"/>
    <col min="12552" max="12800" width="9.140625" style="412"/>
    <col min="12801" max="12801" width="28.7109375" style="412" customWidth="1"/>
    <col min="12802" max="12802" width="28.140625" style="412" customWidth="1"/>
    <col min="12803" max="12803" width="63.28515625" style="412" customWidth="1"/>
    <col min="12804" max="12804" width="11.28515625" style="412" customWidth="1"/>
    <col min="12805" max="12807" width="19.140625" style="412" customWidth="1"/>
    <col min="12808" max="13056" width="9.140625" style="412"/>
    <col min="13057" max="13057" width="28.7109375" style="412" customWidth="1"/>
    <col min="13058" max="13058" width="28.140625" style="412" customWidth="1"/>
    <col min="13059" max="13059" width="63.28515625" style="412" customWidth="1"/>
    <col min="13060" max="13060" width="11.28515625" style="412" customWidth="1"/>
    <col min="13061" max="13063" width="19.140625" style="412" customWidth="1"/>
    <col min="13064" max="13312" width="9.140625" style="412"/>
    <col min="13313" max="13313" width="28.7109375" style="412" customWidth="1"/>
    <col min="13314" max="13314" width="28.140625" style="412" customWidth="1"/>
    <col min="13315" max="13315" width="63.28515625" style="412" customWidth="1"/>
    <col min="13316" max="13316" width="11.28515625" style="412" customWidth="1"/>
    <col min="13317" max="13319" width="19.140625" style="412" customWidth="1"/>
    <col min="13320" max="13568" width="9.140625" style="412"/>
    <col min="13569" max="13569" width="28.7109375" style="412" customWidth="1"/>
    <col min="13570" max="13570" width="28.140625" style="412" customWidth="1"/>
    <col min="13571" max="13571" width="63.28515625" style="412" customWidth="1"/>
    <col min="13572" max="13572" width="11.28515625" style="412" customWidth="1"/>
    <col min="13573" max="13575" width="19.140625" style="412" customWidth="1"/>
    <col min="13576" max="13824" width="9.140625" style="412"/>
    <col min="13825" max="13825" width="28.7109375" style="412" customWidth="1"/>
    <col min="13826" max="13826" width="28.140625" style="412" customWidth="1"/>
    <col min="13827" max="13827" width="63.28515625" style="412" customWidth="1"/>
    <col min="13828" max="13828" width="11.28515625" style="412" customWidth="1"/>
    <col min="13829" max="13831" width="19.140625" style="412" customWidth="1"/>
    <col min="13832" max="14080" width="9.140625" style="412"/>
    <col min="14081" max="14081" width="28.7109375" style="412" customWidth="1"/>
    <col min="14082" max="14082" width="28.140625" style="412" customWidth="1"/>
    <col min="14083" max="14083" width="63.28515625" style="412" customWidth="1"/>
    <col min="14084" max="14084" width="11.28515625" style="412" customWidth="1"/>
    <col min="14085" max="14087" width="19.140625" style="412" customWidth="1"/>
    <col min="14088" max="14336" width="9.140625" style="412"/>
    <col min="14337" max="14337" width="28.7109375" style="412" customWidth="1"/>
    <col min="14338" max="14338" width="28.140625" style="412" customWidth="1"/>
    <col min="14339" max="14339" width="63.28515625" style="412" customWidth="1"/>
    <col min="14340" max="14340" width="11.28515625" style="412" customWidth="1"/>
    <col min="14341" max="14343" width="19.140625" style="412" customWidth="1"/>
    <col min="14344" max="14592" width="9.140625" style="412"/>
    <col min="14593" max="14593" width="28.7109375" style="412" customWidth="1"/>
    <col min="14594" max="14594" width="28.140625" style="412" customWidth="1"/>
    <col min="14595" max="14595" width="63.28515625" style="412" customWidth="1"/>
    <col min="14596" max="14596" width="11.28515625" style="412" customWidth="1"/>
    <col min="14597" max="14599" width="19.140625" style="412" customWidth="1"/>
    <col min="14600" max="14848" width="9.140625" style="412"/>
    <col min="14849" max="14849" width="28.7109375" style="412" customWidth="1"/>
    <col min="14850" max="14850" width="28.140625" style="412" customWidth="1"/>
    <col min="14851" max="14851" width="63.28515625" style="412" customWidth="1"/>
    <col min="14852" max="14852" width="11.28515625" style="412" customWidth="1"/>
    <col min="14853" max="14855" width="19.140625" style="412" customWidth="1"/>
    <col min="14856" max="15104" width="9.140625" style="412"/>
    <col min="15105" max="15105" width="28.7109375" style="412" customWidth="1"/>
    <col min="15106" max="15106" width="28.140625" style="412" customWidth="1"/>
    <col min="15107" max="15107" width="63.28515625" style="412" customWidth="1"/>
    <col min="15108" max="15108" width="11.28515625" style="412" customWidth="1"/>
    <col min="15109" max="15111" width="19.140625" style="412" customWidth="1"/>
    <col min="15112" max="15360" width="9.140625" style="412"/>
    <col min="15361" max="15361" width="28.7109375" style="412" customWidth="1"/>
    <col min="15362" max="15362" width="28.140625" style="412" customWidth="1"/>
    <col min="15363" max="15363" width="63.28515625" style="412" customWidth="1"/>
    <col min="15364" max="15364" width="11.28515625" style="412" customWidth="1"/>
    <col min="15365" max="15367" width="19.140625" style="412" customWidth="1"/>
    <col min="15368" max="15616" width="9.140625" style="412"/>
    <col min="15617" max="15617" width="28.7109375" style="412" customWidth="1"/>
    <col min="15618" max="15618" width="28.140625" style="412" customWidth="1"/>
    <col min="15619" max="15619" width="63.28515625" style="412" customWidth="1"/>
    <col min="15620" max="15620" width="11.28515625" style="412" customWidth="1"/>
    <col min="15621" max="15623" width="19.140625" style="412" customWidth="1"/>
    <col min="15624" max="15872" width="9.140625" style="412"/>
    <col min="15873" max="15873" width="28.7109375" style="412" customWidth="1"/>
    <col min="15874" max="15874" width="28.140625" style="412" customWidth="1"/>
    <col min="15875" max="15875" width="63.28515625" style="412" customWidth="1"/>
    <col min="15876" max="15876" width="11.28515625" style="412" customWidth="1"/>
    <col min="15877" max="15879" width="19.140625" style="412" customWidth="1"/>
    <col min="15880" max="16128" width="9.140625" style="412"/>
    <col min="16129" max="16129" width="28.7109375" style="412" customWidth="1"/>
    <col min="16130" max="16130" width="28.140625" style="412" customWidth="1"/>
    <col min="16131" max="16131" width="63.28515625" style="412" customWidth="1"/>
    <col min="16132" max="16132" width="11.28515625" style="412" customWidth="1"/>
    <col min="16133" max="16135" width="19.140625" style="412" customWidth="1"/>
    <col min="16136" max="16384" width="9.140625" style="412"/>
  </cols>
  <sheetData>
    <row r="1" spans="1:10" ht="47.25" customHeight="1">
      <c r="A1" s="376" t="s">
        <v>611</v>
      </c>
      <c r="B1" s="377"/>
      <c r="C1" s="377"/>
      <c r="D1" s="377"/>
      <c r="E1" s="377"/>
      <c r="F1" s="380"/>
      <c r="G1" s="380"/>
    </row>
    <row r="2" spans="1:10" ht="64.5" customHeight="1">
      <c r="A2" s="403"/>
      <c r="B2" s="377"/>
      <c r="C2" s="377" t="s">
        <v>143</v>
      </c>
      <c r="D2" s="377"/>
      <c r="E2" s="377"/>
      <c r="F2" s="380"/>
      <c r="G2" s="380"/>
    </row>
    <row r="3" spans="1:10" ht="50.25" customHeight="1">
      <c r="A3" s="413" t="s">
        <v>9</v>
      </c>
      <c r="B3" s="380"/>
      <c r="C3" s="380" t="s">
        <v>1333</v>
      </c>
      <c r="D3" s="380"/>
      <c r="E3" s="1241"/>
      <c r="F3" s="1241"/>
      <c r="G3" s="1241"/>
    </row>
    <row r="4" spans="1:10" ht="33" customHeight="1">
      <c r="A4" s="414"/>
      <c r="B4" s="414"/>
      <c r="C4" s="414"/>
      <c r="D4" s="415"/>
      <c r="E4" s="416" t="s">
        <v>184</v>
      </c>
      <c r="F4" s="416" t="s">
        <v>117</v>
      </c>
      <c r="G4" s="416" t="s">
        <v>118</v>
      </c>
    </row>
    <row r="5" spans="1:10" ht="22.5">
      <c r="A5" s="417" t="s">
        <v>464</v>
      </c>
      <c r="B5" s="418"/>
      <c r="C5" s="418"/>
      <c r="D5" s="415"/>
      <c r="E5" s="419"/>
      <c r="F5" s="419"/>
      <c r="G5" s="419"/>
    </row>
    <row r="6" spans="1:10" s="425" customFormat="1" ht="20.100000000000001" customHeight="1">
      <c r="A6" s="420" t="s">
        <v>465</v>
      </c>
      <c r="B6" s="421"/>
      <c r="C6" s="421"/>
      <c r="D6" s="422"/>
      <c r="E6" s="422" t="s">
        <v>31</v>
      </c>
      <c r="F6" s="422" t="s">
        <v>31</v>
      </c>
      <c r="G6" s="831" t="s">
        <v>31</v>
      </c>
      <c r="H6" s="424"/>
    </row>
    <row r="7" spans="1:10" s="425" customFormat="1" ht="20.100000000000001" customHeight="1">
      <c r="A7" s="426" t="s">
        <v>246</v>
      </c>
      <c r="B7" s="427"/>
      <c r="C7" s="427"/>
      <c r="D7" s="428"/>
      <c r="E7" s="428" t="s">
        <v>31</v>
      </c>
      <c r="F7" s="428" t="s">
        <v>31</v>
      </c>
      <c r="G7" s="829" t="s">
        <v>31</v>
      </c>
      <c r="H7" s="424"/>
    </row>
    <row r="8" spans="1:10" s="425" customFormat="1" ht="20.100000000000001" customHeight="1">
      <c r="A8" s="420" t="s">
        <v>466</v>
      </c>
      <c r="B8" s="421"/>
      <c r="C8" s="421"/>
      <c r="D8" s="422"/>
      <c r="E8" s="422" t="s">
        <v>31</v>
      </c>
      <c r="F8" s="422" t="s">
        <v>31</v>
      </c>
      <c r="G8" s="831" t="s">
        <v>31</v>
      </c>
      <c r="H8" s="424"/>
    </row>
    <row r="9" spans="1:10" s="425" customFormat="1" ht="20.100000000000001" customHeight="1">
      <c r="A9" s="426" t="s">
        <v>467</v>
      </c>
      <c r="B9" s="427"/>
      <c r="C9" s="427"/>
      <c r="D9" s="428"/>
      <c r="E9" s="428" t="s">
        <v>31</v>
      </c>
      <c r="F9" s="428" t="s">
        <v>31</v>
      </c>
      <c r="G9" s="829" t="s">
        <v>31</v>
      </c>
      <c r="H9" s="424"/>
      <c r="J9" s="425" t="s">
        <v>143</v>
      </c>
    </row>
    <row r="10" spans="1:10" s="425" customFormat="1" ht="20.100000000000001" customHeight="1">
      <c r="A10" s="420" t="s">
        <v>468</v>
      </c>
      <c r="B10" s="421"/>
      <c r="C10" s="421"/>
      <c r="D10" s="422"/>
      <c r="E10" s="422" t="s">
        <v>31</v>
      </c>
      <c r="F10" s="422" t="s">
        <v>31</v>
      </c>
      <c r="G10" s="831" t="s">
        <v>31</v>
      </c>
      <c r="H10" s="424"/>
    </row>
    <row r="11" spans="1:10" s="425" customFormat="1" ht="20.100000000000001" customHeight="1">
      <c r="A11" s="426" t="s">
        <v>250</v>
      </c>
      <c r="B11" s="427"/>
      <c r="C11" s="427"/>
      <c r="D11" s="428"/>
      <c r="E11" s="428" t="s">
        <v>31</v>
      </c>
      <c r="F11" s="428" t="s">
        <v>31</v>
      </c>
      <c r="G11" s="829" t="s">
        <v>31</v>
      </c>
      <c r="H11" s="424"/>
    </row>
    <row r="12" spans="1:10" s="425" customFormat="1" ht="20.100000000000001" customHeight="1">
      <c r="A12" s="420" t="s">
        <v>469</v>
      </c>
      <c r="B12" s="421"/>
      <c r="C12" s="421"/>
      <c r="D12" s="422"/>
      <c r="E12" s="422" t="s">
        <v>31</v>
      </c>
      <c r="F12" s="422" t="s">
        <v>31</v>
      </c>
      <c r="G12" s="831" t="s">
        <v>31</v>
      </c>
      <c r="H12" s="424"/>
    </row>
    <row r="13" spans="1:10" s="425" customFormat="1" ht="20.100000000000001" customHeight="1">
      <c r="A13" s="426" t="s">
        <v>470</v>
      </c>
      <c r="B13" s="427"/>
      <c r="C13" s="427"/>
      <c r="D13" s="428"/>
      <c r="E13" s="428" t="s">
        <v>31</v>
      </c>
      <c r="F13" s="428" t="s">
        <v>31</v>
      </c>
      <c r="G13" s="829" t="s">
        <v>31</v>
      </c>
      <c r="H13" s="424"/>
    </row>
    <row r="14" spans="1:10" s="425" customFormat="1" ht="20.100000000000001" customHeight="1">
      <c r="A14" s="420" t="s">
        <v>471</v>
      </c>
      <c r="B14" s="421"/>
      <c r="C14" s="421"/>
      <c r="D14" s="422"/>
      <c r="E14" s="422" t="s">
        <v>31</v>
      </c>
      <c r="F14" s="422" t="s">
        <v>31</v>
      </c>
      <c r="G14" s="831" t="s">
        <v>31</v>
      </c>
      <c r="H14" s="424"/>
    </row>
    <row r="15" spans="1:10" s="425" customFormat="1" ht="21" customHeight="1">
      <c r="A15" s="426" t="s">
        <v>472</v>
      </c>
      <c r="B15" s="427"/>
      <c r="C15" s="427"/>
      <c r="D15" s="428"/>
      <c r="E15" s="428" t="s">
        <v>31</v>
      </c>
      <c r="F15" s="428" t="s">
        <v>31</v>
      </c>
      <c r="G15" s="829" t="s">
        <v>31</v>
      </c>
      <c r="H15" s="424"/>
    </row>
    <row r="16" spans="1:10" s="425" customFormat="1" ht="20.100000000000001" customHeight="1">
      <c r="A16" s="420" t="s">
        <v>252</v>
      </c>
      <c r="B16" s="421"/>
      <c r="C16" s="421"/>
      <c r="D16" s="422"/>
      <c r="E16" s="422" t="s">
        <v>31</v>
      </c>
      <c r="F16" s="422" t="s">
        <v>31</v>
      </c>
      <c r="G16" s="831" t="s">
        <v>31</v>
      </c>
      <c r="H16" s="424"/>
    </row>
    <row r="17" spans="1:8" s="425" customFormat="1" ht="20.100000000000001" customHeight="1">
      <c r="A17" s="426" t="s">
        <v>473</v>
      </c>
      <c r="B17" s="427"/>
      <c r="C17" s="427"/>
      <c r="D17" s="428" t="s">
        <v>86</v>
      </c>
      <c r="E17" s="430">
        <v>85000</v>
      </c>
      <c r="F17" s="430">
        <v>85000</v>
      </c>
      <c r="G17" s="849">
        <v>85000</v>
      </c>
      <c r="H17" s="424"/>
    </row>
    <row r="18" spans="1:8" s="425" customFormat="1" ht="20.100000000000001" customHeight="1">
      <c r="A18" s="420" t="s">
        <v>474</v>
      </c>
      <c r="B18" s="421"/>
      <c r="C18" s="421"/>
      <c r="D18" s="422"/>
      <c r="E18" s="422" t="s">
        <v>31</v>
      </c>
      <c r="F18" s="422" t="s">
        <v>31</v>
      </c>
      <c r="G18" s="831" t="s">
        <v>31</v>
      </c>
      <c r="H18" s="424"/>
    </row>
    <row r="19" spans="1:8" s="425" customFormat="1" ht="24.75" customHeight="1">
      <c r="A19" s="431" t="s">
        <v>475</v>
      </c>
      <c r="B19" s="427"/>
      <c r="C19" s="427"/>
      <c r="D19" s="428"/>
      <c r="E19" s="428"/>
      <c r="F19" s="428"/>
      <c r="G19" s="829"/>
      <c r="H19" s="424"/>
    </row>
    <row r="20" spans="1:8" s="425" customFormat="1" ht="22.5" customHeight="1">
      <c r="A20" s="1242" t="s">
        <v>476</v>
      </c>
      <c r="B20" s="1242"/>
      <c r="C20" s="1242"/>
      <c r="D20" s="432"/>
      <c r="E20" s="433"/>
      <c r="F20" s="433"/>
      <c r="G20" s="433"/>
      <c r="H20" s="424"/>
    </row>
    <row r="21" spans="1:8" s="425" customFormat="1" ht="20.100000000000001" customHeight="1">
      <c r="A21" s="434" t="s">
        <v>477</v>
      </c>
      <c r="B21" s="435"/>
      <c r="C21" s="435"/>
      <c r="D21" s="428" t="s">
        <v>478</v>
      </c>
      <c r="E21" s="428" t="s">
        <v>261</v>
      </c>
      <c r="F21" s="430">
        <v>30000</v>
      </c>
      <c r="G21" s="849">
        <v>30000</v>
      </c>
      <c r="H21" s="424"/>
    </row>
    <row r="22" spans="1:8" s="425" customFormat="1" ht="20.100000000000001" customHeight="1">
      <c r="A22" s="420" t="s">
        <v>479</v>
      </c>
      <c r="B22" s="421"/>
      <c r="C22" s="421"/>
      <c r="D22" s="422"/>
      <c r="E22" s="422" t="s">
        <v>261</v>
      </c>
      <c r="F22" s="422" t="s">
        <v>480</v>
      </c>
      <c r="G22" s="831" t="s">
        <v>480</v>
      </c>
      <c r="H22" s="424"/>
    </row>
    <row r="23" spans="1:8" s="425" customFormat="1" ht="20.100000000000001" customHeight="1">
      <c r="A23" s="434" t="s">
        <v>481</v>
      </c>
      <c r="B23" s="435"/>
      <c r="C23" s="435"/>
      <c r="D23" s="428"/>
      <c r="E23" s="428" t="s">
        <v>31</v>
      </c>
      <c r="F23" s="430" t="s">
        <v>31</v>
      </c>
      <c r="G23" s="849" t="s">
        <v>31</v>
      </c>
      <c r="H23" s="424"/>
    </row>
    <row r="24" spans="1:8" s="425" customFormat="1" ht="20.100000000000001" customHeight="1">
      <c r="A24" s="420" t="s">
        <v>451</v>
      </c>
      <c r="B24" s="421"/>
      <c r="C24" s="421"/>
      <c r="D24" s="422"/>
      <c r="E24" s="422" t="s">
        <v>261</v>
      </c>
      <c r="F24" s="422" t="s">
        <v>480</v>
      </c>
      <c r="G24" s="831" t="s">
        <v>31</v>
      </c>
    </row>
    <row r="25" spans="1:8" s="425" customFormat="1" ht="20.100000000000001" customHeight="1">
      <c r="A25" s="434" t="s">
        <v>386</v>
      </c>
      <c r="B25" s="435"/>
      <c r="C25" s="435"/>
      <c r="D25" s="428"/>
      <c r="E25" s="428" t="s">
        <v>31</v>
      </c>
      <c r="F25" s="430" t="s">
        <v>31</v>
      </c>
      <c r="G25" s="849" t="s">
        <v>31</v>
      </c>
    </row>
    <row r="26" spans="1:8" s="425" customFormat="1" ht="20.100000000000001" customHeight="1">
      <c r="A26" s="420" t="s">
        <v>482</v>
      </c>
      <c r="B26" s="421"/>
      <c r="C26" s="421"/>
      <c r="D26" s="422"/>
      <c r="E26" s="422" t="s">
        <v>31</v>
      </c>
      <c r="F26" s="422" t="s">
        <v>31</v>
      </c>
      <c r="G26" s="831" t="s">
        <v>31</v>
      </c>
    </row>
    <row r="27" spans="1:8" s="425" customFormat="1" ht="20.100000000000001" customHeight="1">
      <c r="A27" s="434" t="s">
        <v>483</v>
      </c>
      <c r="B27" s="435"/>
      <c r="C27" s="435"/>
      <c r="D27" s="428"/>
      <c r="E27" s="428" t="s">
        <v>31</v>
      </c>
      <c r="F27" s="430" t="s">
        <v>31</v>
      </c>
      <c r="G27" s="849" t="s">
        <v>31</v>
      </c>
      <c r="H27" s="424"/>
    </row>
    <row r="28" spans="1:8" s="425" customFormat="1" ht="20.100000000000001" customHeight="1">
      <c r="A28" s="420" t="s">
        <v>484</v>
      </c>
      <c r="B28" s="421"/>
      <c r="C28" s="421"/>
      <c r="D28" s="422"/>
      <c r="E28" s="422" t="s">
        <v>485</v>
      </c>
      <c r="F28" s="422" t="s">
        <v>31</v>
      </c>
      <c r="G28" s="831" t="s">
        <v>31</v>
      </c>
      <c r="H28" s="424"/>
    </row>
    <row r="29" spans="1:8" s="425" customFormat="1" ht="20.100000000000001" customHeight="1">
      <c r="A29" s="434" t="s">
        <v>486</v>
      </c>
      <c r="B29" s="435"/>
      <c r="C29" s="435"/>
      <c r="D29" s="428"/>
      <c r="E29" s="428" t="s">
        <v>31</v>
      </c>
      <c r="F29" s="430" t="s">
        <v>31</v>
      </c>
      <c r="G29" s="849" t="s">
        <v>31</v>
      </c>
      <c r="H29" s="424"/>
    </row>
    <row r="30" spans="1:8" s="425" customFormat="1" ht="41.25" customHeight="1">
      <c r="A30" s="436" t="s">
        <v>487</v>
      </c>
      <c r="B30" s="437"/>
      <c r="C30" s="437"/>
      <c r="D30" s="836" t="s">
        <v>389</v>
      </c>
      <c r="E30" s="836" t="s">
        <v>261</v>
      </c>
      <c r="F30" s="438" t="s">
        <v>488</v>
      </c>
      <c r="G30" s="439" t="s">
        <v>31</v>
      </c>
      <c r="H30" s="424"/>
    </row>
    <row r="31" spans="1:8" s="425" customFormat="1" ht="20.100000000000001" customHeight="1">
      <c r="A31" s="434" t="s">
        <v>489</v>
      </c>
      <c r="B31" s="435"/>
      <c r="C31" s="435"/>
      <c r="D31" s="428"/>
      <c r="E31" s="428" t="s">
        <v>261</v>
      </c>
      <c r="F31" s="430" t="s">
        <v>490</v>
      </c>
      <c r="G31" s="849" t="s">
        <v>31</v>
      </c>
      <c r="H31" s="424"/>
    </row>
    <row r="32" spans="1:8" s="425" customFormat="1" ht="20.100000000000001" customHeight="1">
      <c r="A32" s="420" t="s">
        <v>428</v>
      </c>
      <c r="B32" s="421"/>
      <c r="C32" s="421"/>
      <c r="D32" s="422"/>
      <c r="E32" s="422" t="s">
        <v>31</v>
      </c>
      <c r="F32" s="422" t="s">
        <v>31</v>
      </c>
      <c r="G32" s="831" t="s">
        <v>31</v>
      </c>
      <c r="H32" s="424"/>
    </row>
    <row r="33" spans="1:8" s="425" customFormat="1" ht="48.75" customHeight="1">
      <c r="A33" s="440" t="s">
        <v>612</v>
      </c>
      <c r="B33" s="839"/>
      <c r="C33" s="839"/>
      <c r="D33" s="841"/>
      <c r="E33" s="499" t="s">
        <v>613</v>
      </c>
      <c r="F33" s="842" t="s">
        <v>31</v>
      </c>
      <c r="G33" s="443" t="s">
        <v>31</v>
      </c>
      <c r="H33" s="424"/>
    </row>
    <row r="34" spans="1:8" s="425" customFormat="1" ht="20.100000000000001" customHeight="1">
      <c r="A34" s="420" t="s">
        <v>492</v>
      </c>
      <c r="B34" s="421"/>
      <c r="C34" s="421"/>
      <c r="D34" s="422"/>
      <c r="E34" s="422" t="s">
        <v>31</v>
      </c>
      <c r="F34" s="422" t="s">
        <v>31</v>
      </c>
      <c r="G34" s="831" t="s">
        <v>31</v>
      </c>
      <c r="H34" s="424"/>
    </row>
    <row r="35" spans="1:8" s="425" customFormat="1" ht="20.100000000000001" customHeight="1">
      <c r="A35" s="434" t="s">
        <v>493</v>
      </c>
      <c r="B35" s="435"/>
      <c r="C35" s="435"/>
      <c r="D35" s="428"/>
      <c r="E35" s="428" t="s">
        <v>31</v>
      </c>
      <c r="F35" s="430" t="s">
        <v>31</v>
      </c>
      <c r="G35" s="849" t="s">
        <v>31</v>
      </c>
      <c r="H35" s="424"/>
    </row>
    <row r="36" spans="1:8" s="425" customFormat="1" ht="20.100000000000001" customHeight="1">
      <c r="A36" s="420" t="s">
        <v>494</v>
      </c>
      <c r="B36" s="421"/>
      <c r="C36" s="421"/>
      <c r="D36" s="422"/>
      <c r="E36" s="422" t="s">
        <v>31</v>
      </c>
      <c r="F36" s="422" t="s">
        <v>31</v>
      </c>
      <c r="G36" s="831" t="s">
        <v>31</v>
      </c>
      <c r="H36" s="424"/>
    </row>
    <row r="37" spans="1:8" s="425" customFormat="1" ht="20.100000000000001" customHeight="1">
      <c r="A37" s="434" t="s">
        <v>495</v>
      </c>
      <c r="B37" s="435"/>
      <c r="C37" s="435"/>
      <c r="D37" s="428"/>
      <c r="E37" s="1243" t="s">
        <v>496</v>
      </c>
      <c r="F37" s="1244"/>
      <c r="G37" s="849" t="s">
        <v>31</v>
      </c>
      <c r="H37" s="424"/>
    </row>
    <row r="38" spans="1:8" s="425" customFormat="1" ht="20.100000000000001" customHeight="1">
      <c r="A38" s="420" t="s">
        <v>497</v>
      </c>
      <c r="B38" s="421"/>
      <c r="C38" s="421"/>
      <c r="D38" s="422" t="s">
        <v>498</v>
      </c>
      <c r="E38" s="422" t="s">
        <v>261</v>
      </c>
      <c r="F38" s="422">
        <v>140000</v>
      </c>
      <c r="G38" s="831" t="s">
        <v>31</v>
      </c>
      <c r="H38" s="424"/>
    </row>
    <row r="39" spans="1:8" s="425" customFormat="1" ht="20.100000000000001" customHeight="1">
      <c r="A39" s="434" t="s">
        <v>499</v>
      </c>
      <c r="B39" s="435"/>
      <c r="C39" s="435"/>
      <c r="D39" s="428"/>
      <c r="E39" s="428" t="s">
        <v>31</v>
      </c>
      <c r="F39" s="430" t="s">
        <v>31</v>
      </c>
      <c r="G39" s="849" t="s">
        <v>31</v>
      </c>
      <c r="H39" s="424"/>
    </row>
    <row r="40" spans="1:8" s="425" customFormat="1" ht="20.100000000000001" customHeight="1">
      <c r="A40" s="420" t="s">
        <v>302</v>
      </c>
      <c r="B40" s="421"/>
      <c r="C40" s="421"/>
      <c r="D40" s="422" t="s">
        <v>500</v>
      </c>
      <c r="E40" s="422" t="s">
        <v>485</v>
      </c>
      <c r="F40" s="422" t="s">
        <v>31</v>
      </c>
      <c r="G40" s="831" t="s">
        <v>31</v>
      </c>
      <c r="H40" s="424"/>
    </row>
    <row r="41" spans="1:8" s="425" customFormat="1" ht="20.100000000000001" customHeight="1">
      <c r="A41" s="434" t="s">
        <v>501</v>
      </c>
      <c r="B41" s="435"/>
      <c r="C41" s="435"/>
      <c r="D41" s="428" t="s">
        <v>502</v>
      </c>
      <c r="E41" s="428" t="s">
        <v>503</v>
      </c>
      <c r="F41" s="430">
        <v>95000</v>
      </c>
      <c r="G41" s="849" t="s">
        <v>31</v>
      </c>
      <c r="H41" s="424"/>
    </row>
    <row r="42" spans="1:8" s="425" customFormat="1" ht="25.5" customHeight="1">
      <c r="A42" s="1199" t="s">
        <v>504</v>
      </c>
      <c r="B42" s="1199"/>
      <c r="C42" s="1238"/>
      <c r="D42" s="836" t="s">
        <v>52</v>
      </c>
      <c r="E42" s="837">
        <v>110000</v>
      </c>
      <c r="F42" s="837">
        <v>110000</v>
      </c>
      <c r="G42" s="445">
        <v>80000</v>
      </c>
      <c r="H42" s="424"/>
    </row>
    <row r="43" spans="1:8" s="425" customFormat="1" ht="24.75" customHeight="1">
      <c r="A43" s="1242" t="s">
        <v>505</v>
      </c>
      <c r="B43" s="1242"/>
      <c r="C43" s="1242"/>
      <c r="D43" s="432"/>
      <c r="E43" s="433"/>
      <c r="F43" s="433"/>
      <c r="G43" s="433"/>
    </row>
    <row r="44" spans="1:8" s="425" customFormat="1" ht="20.100000000000001" customHeight="1">
      <c r="A44" s="446" t="s">
        <v>506</v>
      </c>
      <c r="B44" s="446"/>
      <c r="C44" s="446"/>
      <c r="D44" s="422"/>
      <c r="E44" s="458" t="s">
        <v>31</v>
      </c>
      <c r="F44" s="458" t="s">
        <v>31</v>
      </c>
      <c r="G44" s="458" t="s">
        <v>31</v>
      </c>
    </row>
    <row r="45" spans="1:8" s="425" customFormat="1" ht="20.100000000000001" customHeight="1">
      <c r="A45" s="434" t="s">
        <v>614</v>
      </c>
      <c r="B45" s="434"/>
      <c r="C45" s="447"/>
      <c r="D45" s="448"/>
      <c r="E45" s="500" t="s">
        <v>31</v>
      </c>
      <c r="F45" s="501" t="s">
        <v>261</v>
      </c>
      <c r="G45" s="502" t="s">
        <v>261</v>
      </c>
    </row>
    <row r="46" spans="1:8" s="425" customFormat="1" ht="20.100000000000001" customHeight="1">
      <c r="A46" s="446" t="s">
        <v>1172</v>
      </c>
      <c r="B46" s="446"/>
      <c r="C46" s="446"/>
      <c r="D46" s="422" t="s">
        <v>508</v>
      </c>
      <c r="E46" s="458">
        <v>120000</v>
      </c>
      <c r="F46" s="458" t="s">
        <v>31</v>
      </c>
      <c r="G46" s="458" t="s">
        <v>261</v>
      </c>
    </row>
    <row r="47" spans="1:8" s="425" customFormat="1" ht="20.100000000000001" customHeight="1">
      <c r="A47" s="447" t="s">
        <v>1174</v>
      </c>
      <c r="B47" s="447"/>
      <c r="C47" s="447"/>
      <c r="D47" s="448" t="s">
        <v>615</v>
      </c>
      <c r="E47" s="449">
        <v>240000</v>
      </c>
      <c r="F47" s="449" t="s">
        <v>1175</v>
      </c>
      <c r="G47" s="449" t="s">
        <v>31</v>
      </c>
    </row>
    <row r="48" spans="1:8" s="425" customFormat="1" ht="21.75">
      <c r="A48" s="450" t="s">
        <v>510</v>
      </c>
      <c r="B48" s="450"/>
      <c r="C48" s="450"/>
      <c r="D48" s="836" t="s">
        <v>511</v>
      </c>
      <c r="E48" s="445" t="s">
        <v>261</v>
      </c>
      <c r="F48" s="451">
        <v>180000</v>
      </c>
      <c r="G48" s="445">
        <v>60000</v>
      </c>
    </row>
    <row r="49" spans="1:8" s="425" customFormat="1" ht="20.100000000000001" customHeight="1">
      <c r="A49" s="447" t="s">
        <v>512</v>
      </c>
      <c r="B49" s="447"/>
      <c r="C49" s="447"/>
      <c r="D49" s="448" t="s">
        <v>513</v>
      </c>
      <c r="E49" s="449" t="s">
        <v>261</v>
      </c>
      <c r="F49" s="449" t="s">
        <v>261</v>
      </c>
      <c r="G49" s="449">
        <v>150000</v>
      </c>
    </row>
    <row r="50" spans="1:8" s="425" customFormat="1" ht="20.100000000000001" customHeight="1">
      <c r="A50" s="446" t="s">
        <v>514</v>
      </c>
      <c r="B50" s="446"/>
      <c r="C50" s="446"/>
      <c r="D50" s="422"/>
      <c r="E50" s="458" t="s">
        <v>31</v>
      </c>
      <c r="F50" s="458" t="s">
        <v>31</v>
      </c>
      <c r="G50" s="458" t="s">
        <v>31</v>
      </c>
    </row>
    <row r="51" spans="1:8" s="425" customFormat="1" ht="20.100000000000001" customHeight="1">
      <c r="A51" s="434" t="s">
        <v>515</v>
      </c>
      <c r="B51" s="434"/>
      <c r="C51" s="434"/>
      <c r="D51" s="428"/>
      <c r="E51" s="455" t="s">
        <v>261</v>
      </c>
      <c r="F51" s="456" t="s">
        <v>31</v>
      </c>
      <c r="G51" s="457" t="s">
        <v>31</v>
      </c>
    </row>
    <row r="52" spans="1:8" s="425" customFormat="1" ht="20.100000000000001" customHeight="1">
      <c r="A52" s="446" t="s">
        <v>518</v>
      </c>
      <c r="B52" s="446"/>
      <c r="C52" s="446"/>
      <c r="D52" s="422"/>
      <c r="E52" s="458" t="s">
        <v>31</v>
      </c>
      <c r="F52" s="458" t="s">
        <v>31</v>
      </c>
      <c r="G52" s="458" t="s">
        <v>31</v>
      </c>
    </row>
    <row r="53" spans="1:8" s="425" customFormat="1" ht="25.5" customHeight="1">
      <c r="A53" s="434" t="s">
        <v>519</v>
      </c>
      <c r="B53" s="434"/>
      <c r="C53" s="434"/>
      <c r="D53" s="428" t="s">
        <v>105</v>
      </c>
      <c r="E53" s="455">
        <v>280000</v>
      </c>
      <c r="F53" s="456">
        <v>280000</v>
      </c>
      <c r="G53" s="881" t="s">
        <v>1205</v>
      </c>
    </row>
    <row r="54" spans="1:8" s="425" customFormat="1" ht="20.100000000000001" customHeight="1">
      <c r="A54" s="446" t="s">
        <v>520</v>
      </c>
      <c r="B54" s="446"/>
      <c r="C54" s="446"/>
      <c r="D54" s="422"/>
      <c r="E54" s="458" t="s">
        <v>31</v>
      </c>
      <c r="F54" s="458" t="s">
        <v>521</v>
      </c>
      <c r="G54" s="458" t="s">
        <v>31</v>
      </c>
      <c r="H54" s="425" t="s">
        <v>143</v>
      </c>
    </row>
    <row r="55" spans="1:8" s="425" customFormat="1" ht="22.5" customHeight="1">
      <c r="A55" s="434" t="s">
        <v>522</v>
      </c>
      <c r="B55" s="434"/>
      <c r="C55" s="434"/>
      <c r="D55" s="428"/>
      <c r="E55" s="849" t="s">
        <v>31</v>
      </c>
      <c r="F55" s="849" t="s">
        <v>31</v>
      </c>
      <c r="G55" s="849" t="s">
        <v>31</v>
      </c>
    </row>
    <row r="56" spans="1:8" s="425" customFormat="1" ht="21" customHeight="1">
      <c r="A56" s="446" t="s">
        <v>616</v>
      </c>
      <c r="B56" s="446"/>
      <c r="C56" s="446"/>
      <c r="D56" s="422" t="s">
        <v>296</v>
      </c>
      <c r="E56" s="610">
        <v>35000</v>
      </c>
      <c r="F56" s="611" t="s">
        <v>524</v>
      </c>
      <c r="G56" s="612">
        <v>35000</v>
      </c>
    </row>
    <row r="57" spans="1:8" s="425" customFormat="1" ht="41.25" customHeight="1">
      <c r="A57" s="452" t="s">
        <v>617</v>
      </c>
      <c r="B57" s="452"/>
      <c r="C57" s="452"/>
      <c r="D57" s="841" t="s">
        <v>618</v>
      </c>
      <c r="E57" s="443">
        <v>230000</v>
      </c>
      <c r="F57" s="613" t="s">
        <v>619</v>
      </c>
      <c r="G57" s="443">
        <v>200000</v>
      </c>
    </row>
    <row r="58" spans="1:8" s="425" customFormat="1" ht="20.100000000000001" customHeight="1">
      <c r="A58" s="446" t="s">
        <v>525</v>
      </c>
      <c r="B58" s="446"/>
      <c r="C58" s="446"/>
      <c r="D58" s="422"/>
      <c r="E58" s="610" t="s">
        <v>31</v>
      </c>
      <c r="F58" s="611" t="s">
        <v>31</v>
      </c>
      <c r="G58" s="612" t="s">
        <v>31</v>
      </c>
    </row>
    <row r="59" spans="1:8" s="425" customFormat="1" ht="20.100000000000001" customHeight="1">
      <c r="A59" s="434" t="s">
        <v>528</v>
      </c>
      <c r="B59" s="434"/>
      <c r="C59" s="434"/>
      <c r="D59" s="428"/>
      <c r="E59" s="849" t="s">
        <v>496</v>
      </c>
      <c r="F59" s="849"/>
      <c r="G59" s="849"/>
    </row>
    <row r="60" spans="1:8" s="425" customFormat="1" ht="20.100000000000001" customHeight="1">
      <c r="A60" s="446" t="s">
        <v>432</v>
      </c>
      <c r="B60" s="446"/>
      <c r="C60" s="446"/>
      <c r="D60" s="422"/>
      <c r="E60" s="610" t="s">
        <v>31</v>
      </c>
      <c r="F60" s="611" t="s">
        <v>31</v>
      </c>
      <c r="G60" s="612" t="s">
        <v>261</v>
      </c>
    </row>
    <row r="61" spans="1:8" s="425" customFormat="1" ht="20.100000000000001" customHeight="1">
      <c r="A61" s="434" t="s">
        <v>620</v>
      </c>
      <c r="B61" s="434"/>
      <c r="C61" s="434"/>
      <c r="D61" s="428" t="s">
        <v>330</v>
      </c>
      <c r="E61" s="849">
        <v>60000</v>
      </c>
      <c r="F61" s="849" t="s">
        <v>31</v>
      </c>
      <c r="G61" s="849" t="s">
        <v>31</v>
      </c>
    </row>
    <row r="62" spans="1:8" s="425" customFormat="1" ht="43.5" customHeight="1">
      <c r="A62" s="450" t="s">
        <v>529</v>
      </c>
      <c r="B62" s="450"/>
      <c r="C62" s="450"/>
      <c r="D62" s="836"/>
      <c r="E62" s="847" t="s">
        <v>261</v>
      </c>
      <c r="F62" s="609" t="s">
        <v>530</v>
      </c>
      <c r="G62" s="848" t="s">
        <v>31</v>
      </c>
    </row>
    <row r="63" spans="1:8" s="425" customFormat="1" ht="20.100000000000001" customHeight="1">
      <c r="A63" s="434" t="s">
        <v>531</v>
      </c>
      <c r="B63" s="434"/>
      <c r="C63" s="434"/>
      <c r="D63" s="428"/>
      <c r="E63" s="430" t="s">
        <v>31</v>
      </c>
      <c r="F63" s="430" t="s">
        <v>31</v>
      </c>
      <c r="G63" s="849" t="s">
        <v>31</v>
      </c>
    </row>
    <row r="64" spans="1:8" s="425" customFormat="1" ht="27.75" customHeight="1">
      <c r="A64" s="446" t="s">
        <v>281</v>
      </c>
      <c r="B64" s="446"/>
      <c r="C64" s="446"/>
      <c r="D64" s="422" t="s">
        <v>280</v>
      </c>
      <c r="E64" s="881" t="s">
        <v>1206</v>
      </c>
      <c r="F64" s="611">
        <v>135000</v>
      </c>
      <c r="G64" s="612">
        <v>135000</v>
      </c>
    </row>
    <row r="65" spans="1:8" s="425" customFormat="1" ht="20.100000000000001" customHeight="1">
      <c r="A65" s="434" t="s">
        <v>532</v>
      </c>
      <c r="B65" s="434"/>
      <c r="C65" s="434"/>
      <c r="D65" s="428" t="s">
        <v>533</v>
      </c>
      <c r="E65" s="430">
        <v>75000</v>
      </c>
      <c r="F65" s="430">
        <v>75000</v>
      </c>
      <c r="G65" s="849">
        <v>75000</v>
      </c>
    </row>
    <row r="66" spans="1:8" s="425" customFormat="1" ht="20.100000000000001" customHeight="1">
      <c r="A66" s="446" t="s">
        <v>534</v>
      </c>
      <c r="B66" s="446"/>
      <c r="C66" s="446"/>
      <c r="D66" s="422"/>
      <c r="E66" s="610" t="s">
        <v>31</v>
      </c>
      <c r="F66" s="611" t="s">
        <v>31</v>
      </c>
      <c r="G66" s="612" t="s">
        <v>31</v>
      </c>
    </row>
    <row r="67" spans="1:8" s="425" customFormat="1" ht="20.100000000000001" customHeight="1">
      <c r="A67" s="434" t="s">
        <v>535</v>
      </c>
      <c r="B67" s="434"/>
      <c r="C67" s="434"/>
      <c r="D67" s="428"/>
      <c r="E67" s="430" t="s">
        <v>31</v>
      </c>
      <c r="F67" s="430" t="s">
        <v>31</v>
      </c>
      <c r="G67" s="849" t="s">
        <v>31</v>
      </c>
    </row>
    <row r="68" spans="1:8" s="425" customFormat="1" ht="20.100000000000001" customHeight="1">
      <c r="A68" s="446" t="s">
        <v>536</v>
      </c>
      <c r="B68" s="446"/>
      <c r="C68" s="446"/>
      <c r="D68" s="1201" t="s">
        <v>298</v>
      </c>
      <c r="E68" s="1251">
        <v>45000</v>
      </c>
      <c r="F68" s="1252">
        <v>45000</v>
      </c>
      <c r="G68" s="1253" t="s">
        <v>31</v>
      </c>
    </row>
    <row r="69" spans="1:8" s="425" customFormat="1" ht="20.100000000000001" customHeight="1">
      <c r="A69" s="446" t="s">
        <v>537</v>
      </c>
      <c r="B69" s="446"/>
      <c r="C69" s="446"/>
      <c r="D69" s="1201"/>
      <c r="E69" s="1251"/>
      <c r="F69" s="1252"/>
      <c r="G69" s="1253"/>
    </row>
    <row r="70" spans="1:8" s="425" customFormat="1" ht="20.100000000000001" customHeight="1">
      <c r="A70" s="434" t="s">
        <v>538</v>
      </c>
      <c r="B70" s="434"/>
      <c r="C70" s="434"/>
      <c r="D70" s="428"/>
      <c r="E70" s="1254" t="s">
        <v>496</v>
      </c>
      <c r="F70" s="1255"/>
      <c r="G70" s="849" t="s">
        <v>31</v>
      </c>
    </row>
    <row r="71" spans="1:8" s="425" customFormat="1" ht="20.100000000000001" customHeight="1">
      <c r="A71" s="446" t="s">
        <v>539</v>
      </c>
      <c r="B71" s="446"/>
      <c r="C71" s="446"/>
      <c r="D71" s="422"/>
      <c r="E71" s="444" t="s">
        <v>31</v>
      </c>
      <c r="F71" s="444" t="s">
        <v>31</v>
      </c>
      <c r="G71" s="458" t="s">
        <v>31</v>
      </c>
    </row>
    <row r="72" spans="1:8" s="425" customFormat="1" ht="20.100000000000001" customHeight="1">
      <c r="A72" s="434" t="s">
        <v>540</v>
      </c>
      <c r="B72" s="434"/>
      <c r="C72" s="434"/>
      <c r="D72" s="428" t="s">
        <v>541</v>
      </c>
      <c r="E72" s="849" t="s">
        <v>261</v>
      </c>
      <c r="F72" s="849">
        <v>240000</v>
      </c>
      <c r="G72" s="849">
        <v>240000</v>
      </c>
    </row>
    <row r="73" spans="1:8" s="425" customFormat="1" ht="23.25" customHeight="1">
      <c r="A73" s="1240" t="s">
        <v>542</v>
      </c>
      <c r="B73" s="1240"/>
      <c r="C73" s="1240"/>
      <c r="D73" s="459"/>
      <c r="E73" s="459"/>
      <c r="F73" s="459"/>
      <c r="G73" s="459"/>
    </row>
    <row r="74" spans="1:8" s="425" customFormat="1" ht="20.100000000000001" customHeight="1">
      <c r="A74" s="446" t="s">
        <v>262</v>
      </c>
      <c r="B74" s="460"/>
      <c r="C74" s="460"/>
      <c r="D74" s="422"/>
      <c r="E74" s="422" t="s">
        <v>31</v>
      </c>
      <c r="F74" s="422" t="s">
        <v>31</v>
      </c>
      <c r="G74" s="461" t="s">
        <v>31</v>
      </c>
    </row>
    <row r="75" spans="1:8" s="425" customFormat="1" ht="20.100000000000001" customHeight="1">
      <c r="A75" s="434" t="s">
        <v>543</v>
      </c>
      <c r="B75" s="462"/>
      <c r="C75" s="462"/>
      <c r="D75" s="428"/>
      <c r="E75" s="841" t="s">
        <v>31</v>
      </c>
      <c r="F75" s="841" t="s">
        <v>261</v>
      </c>
      <c r="G75" s="839" t="s">
        <v>261</v>
      </c>
    </row>
    <row r="76" spans="1:8" s="425" customFormat="1" ht="46.5" customHeight="1">
      <c r="A76" s="1199" t="s">
        <v>544</v>
      </c>
      <c r="B76" s="1199"/>
      <c r="C76" s="1238"/>
      <c r="D76" s="422"/>
      <c r="E76" s="836" t="s">
        <v>261</v>
      </c>
      <c r="F76" s="836" t="s">
        <v>31</v>
      </c>
      <c r="G76" s="838" t="s">
        <v>31</v>
      </c>
    </row>
    <row r="77" spans="1:8" s="425" customFormat="1" ht="42" customHeight="1">
      <c r="A77" s="1213" t="s">
        <v>545</v>
      </c>
      <c r="B77" s="1213"/>
      <c r="C77" s="1239"/>
      <c r="D77" s="428"/>
      <c r="E77" s="841" t="s">
        <v>31</v>
      </c>
      <c r="F77" s="841" t="s">
        <v>31</v>
      </c>
      <c r="G77" s="839" t="s">
        <v>31</v>
      </c>
    </row>
    <row r="78" spans="1:8" s="425" customFormat="1" ht="22.5" customHeight="1">
      <c r="A78" s="1199" t="s">
        <v>546</v>
      </c>
      <c r="B78" s="1199"/>
      <c r="C78" s="1238"/>
      <c r="D78" s="422" t="s">
        <v>547</v>
      </c>
      <c r="E78" s="422">
        <v>315000</v>
      </c>
      <c r="F78" s="422" t="s">
        <v>31</v>
      </c>
      <c r="G78" s="461" t="s">
        <v>31</v>
      </c>
      <c r="H78" s="424"/>
    </row>
    <row r="79" spans="1:8" s="425" customFormat="1" ht="22.5" customHeight="1">
      <c r="A79" s="1213" t="s">
        <v>548</v>
      </c>
      <c r="B79" s="1213"/>
      <c r="C79" s="1239"/>
      <c r="D79" s="428" t="s">
        <v>549</v>
      </c>
      <c r="E79" s="453">
        <v>365000</v>
      </c>
      <c r="F79" s="463">
        <v>50000</v>
      </c>
      <c r="G79" s="454">
        <v>50000</v>
      </c>
      <c r="H79" s="424"/>
    </row>
    <row r="80" spans="1:8" s="425" customFormat="1" ht="19.5" customHeight="1">
      <c r="A80" s="446" t="s">
        <v>550</v>
      </c>
      <c r="B80" s="446"/>
      <c r="C80" s="446"/>
      <c r="D80" s="422" t="s">
        <v>291</v>
      </c>
      <c r="E80" s="831" t="s">
        <v>261</v>
      </c>
      <c r="F80" s="458" t="s">
        <v>261</v>
      </c>
      <c r="G80" s="458">
        <v>100000</v>
      </c>
      <c r="H80" s="424"/>
    </row>
    <row r="81" spans="1:9" s="425" customFormat="1" ht="20.100000000000001" customHeight="1">
      <c r="A81" s="434" t="s">
        <v>551</v>
      </c>
      <c r="B81" s="434"/>
      <c r="C81" s="434"/>
      <c r="D81" s="428" t="s">
        <v>552</v>
      </c>
      <c r="E81" s="455">
        <v>45000</v>
      </c>
      <c r="F81" s="456">
        <v>45000</v>
      </c>
      <c r="G81" s="457">
        <v>45000</v>
      </c>
    </row>
    <row r="82" spans="1:9" s="425" customFormat="1" ht="20.100000000000001" customHeight="1">
      <c r="A82" s="446" t="s">
        <v>553</v>
      </c>
      <c r="B82" s="446"/>
      <c r="C82" s="446"/>
      <c r="D82" s="422" t="s">
        <v>554</v>
      </c>
      <c r="E82" s="458">
        <v>110000</v>
      </c>
      <c r="F82" s="458" t="s">
        <v>261</v>
      </c>
      <c r="G82" s="831" t="s">
        <v>261</v>
      </c>
    </row>
    <row r="83" spans="1:9" s="425" customFormat="1" ht="42.75" customHeight="1">
      <c r="A83" s="1213" t="s">
        <v>555</v>
      </c>
      <c r="B83" s="1213"/>
      <c r="C83" s="1239"/>
      <c r="D83" s="841" t="s">
        <v>556</v>
      </c>
      <c r="E83" s="464" t="s">
        <v>261</v>
      </c>
      <c r="F83" s="463">
        <v>330000</v>
      </c>
      <c r="G83" s="454">
        <v>240000</v>
      </c>
    </row>
    <row r="84" spans="1:9" ht="22.5" customHeight="1">
      <c r="A84" s="1233" t="s">
        <v>557</v>
      </c>
      <c r="B84" s="1233"/>
      <c r="C84" s="1233"/>
      <c r="D84" s="459"/>
      <c r="E84" s="465"/>
      <c r="F84" s="465"/>
      <c r="G84" s="465"/>
      <c r="I84" s="412" t="s">
        <v>143</v>
      </c>
    </row>
    <row r="85" spans="1:9" ht="83.25" customHeight="1">
      <c r="A85" s="466" t="s">
        <v>1146</v>
      </c>
      <c r="B85" s="1235" t="s">
        <v>1395</v>
      </c>
      <c r="C85" s="1235"/>
      <c r="D85" s="467" t="s">
        <v>558</v>
      </c>
      <c r="E85" s="468" t="s">
        <v>261</v>
      </c>
      <c r="F85" s="883" t="s">
        <v>1354</v>
      </c>
      <c r="G85" s="883" t="s">
        <v>1355</v>
      </c>
    </row>
    <row r="86" spans="1:9" ht="83.25" customHeight="1">
      <c r="A86" s="834" t="s">
        <v>1145</v>
      </c>
      <c r="B86" s="1236" t="s">
        <v>1396</v>
      </c>
      <c r="C86" s="1236"/>
      <c r="D86" s="469" t="s">
        <v>559</v>
      </c>
      <c r="E86" s="835" t="s">
        <v>261</v>
      </c>
      <c r="F86" s="882" t="s">
        <v>1207</v>
      </c>
      <c r="G86" s="882" t="s">
        <v>1208</v>
      </c>
    </row>
    <row r="87" spans="1:9" ht="40.5" customHeight="1">
      <c r="A87" s="470" t="s">
        <v>560</v>
      </c>
      <c r="B87" s="471" t="s">
        <v>561</v>
      </c>
      <c r="C87" s="471"/>
      <c r="D87" s="846" t="s">
        <v>500</v>
      </c>
      <c r="E87" s="882" t="s">
        <v>1209</v>
      </c>
      <c r="F87" s="844" t="s">
        <v>31</v>
      </c>
      <c r="G87" s="846" t="s">
        <v>31</v>
      </c>
    </row>
    <row r="88" spans="1:9" ht="40.5" customHeight="1">
      <c r="A88" s="472" t="s">
        <v>562</v>
      </c>
      <c r="B88" s="1236" t="s">
        <v>563</v>
      </c>
      <c r="C88" s="1236"/>
      <c r="D88" s="838" t="s">
        <v>40</v>
      </c>
      <c r="E88" s="837" t="s">
        <v>261</v>
      </c>
      <c r="F88" s="473">
        <v>250000</v>
      </c>
      <c r="G88" s="838" t="s">
        <v>31</v>
      </c>
    </row>
    <row r="89" spans="1:9" ht="65.25" customHeight="1">
      <c r="A89" s="470" t="s">
        <v>564</v>
      </c>
      <c r="B89" s="1237" t="s">
        <v>565</v>
      </c>
      <c r="C89" s="1237"/>
      <c r="D89" s="846"/>
      <c r="E89" s="845" t="s">
        <v>261</v>
      </c>
      <c r="F89" s="844" t="s">
        <v>496</v>
      </c>
      <c r="G89" s="843" t="s">
        <v>566</v>
      </c>
    </row>
    <row r="90" spans="1:9" ht="62.25" customHeight="1">
      <c r="A90" s="472" t="s">
        <v>567</v>
      </c>
      <c r="B90" s="1236" t="s">
        <v>568</v>
      </c>
      <c r="C90" s="1236"/>
      <c r="D90" s="838" t="s">
        <v>569</v>
      </c>
      <c r="E90" s="837">
        <v>75000</v>
      </c>
      <c r="F90" s="503" t="s">
        <v>621</v>
      </c>
      <c r="G90" s="838" t="s">
        <v>31</v>
      </c>
    </row>
    <row r="91" spans="1:9" ht="45.75" customHeight="1">
      <c r="A91" s="470" t="s">
        <v>571</v>
      </c>
      <c r="B91" s="1237" t="s">
        <v>572</v>
      </c>
      <c r="C91" s="1237"/>
      <c r="D91" s="846" t="s">
        <v>573</v>
      </c>
      <c r="E91" s="844" t="s">
        <v>261</v>
      </c>
      <c r="F91" s="882" t="s">
        <v>1210</v>
      </c>
      <c r="G91" s="846" t="s">
        <v>31</v>
      </c>
    </row>
    <row r="92" spans="1:9" ht="51.75" customHeight="1">
      <c r="A92" s="472" t="s">
        <v>574</v>
      </c>
      <c r="B92" s="1236" t="s">
        <v>575</v>
      </c>
      <c r="C92" s="1236"/>
      <c r="D92" s="838" t="s">
        <v>576</v>
      </c>
      <c r="E92" s="836" t="s">
        <v>261</v>
      </c>
      <c r="F92" s="837">
        <v>195000</v>
      </c>
      <c r="G92" s="838" t="s">
        <v>31</v>
      </c>
    </row>
    <row r="93" spans="1:9" ht="65.25" customHeight="1">
      <c r="A93" s="1230" t="s">
        <v>577</v>
      </c>
      <c r="B93" s="1231" t="s">
        <v>578</v>
      </c>
      <c r="C93" s="1231"/>
      <c r="D93" s="1232" t="s">
        <v>579</v>
      </c>
      <c r="E93" s="1224" t="s">
        <v>261</v>
      </c>
      <c r="F93" s="1216">
        <v>335000</v>
      </c>
      <c r="G93" s="474" t="s">
        <v>31</v>
      </c>
    </row>
    <row r="94" spans="1:9" ht="31.5" customHeight="1">
      <c r="A94" s="1230"/>
      <c r="B94" s="1234" t="s">
        <v>580</v>
      </c>
      <c r="C94" s="1234"/>
      <c r="D94" s="1232"/>
      <c r="E94" s="1224"/>
      <c r="F94" s="1216"/>
      <c r="G94" s="475">
        <v>140000</v>
      </c>
    </row>
    <row r="95" spans="1:9" ht="24.75" customHeight="1">
      <c r="A95" s="1233" t="s">
        <v>581</v>
      </c>
      <c r="B95" s="1233"/>
      <c r="C95" s="1233"/>
      <c r="D95" s="459"/>
      <c r="E95" s="465"/>
      <c r="F95" s="465"/>
      <c r="G95" s="465"/>
    </row>
    <row r="96" spans="1:9" ht="31.5" customHeight="1">
      <c r="A96" s="1229" t="s">
        <v>582</v>
      </c>
      <c r="B96" s="1229"/>
      <c r="C96" s="1229"/>
      <c r="D96" s="846" t="s">
        <v>583</v>
      </c>
      <c r="E96" s="844" t="s">
        <v>31</v>
      </c>
      <c r="F96" s="842" t="s">
        <v>31</v>
      </c>
      <c r="G96" s="475" t="s">
        <v>261</v>
      </c>
    </row>
    <row r="97" spans="1:7" ht="44.25" customHeight="1">
      <c r="A97" s="1198" t="s">
        <v>584</v>
      </c>
      <c r="B97" s="1199" t="s">
        <v>585</v>
      </c>
      <c r="C97" s="1199"/>
      <c r="D97" s="1208" t="s">
        <v>586</v>
      </c>
      <c r="E97" s="1202">
        <v>160000</v>
      </c>
      <c r="F97" s="1202">
        <v>160000</v>
      </c>
      <c r="G97" s="1204" t="s">
        <v>261</v>
      </c>
    </row>
    <row r="98" spans="1:7" ht="66" customHeight="1">
      <c r="A98" s="1198"/>
      <c r="B98" s="1199"/>
      <c r="C98" s="1199"/>
      <c r="D98" s="1208"/>
      <c r="E98" s="1201"/>
      <c r="F98" s="1201"/>
      <c r="G98" s="1204"/>
    </row>
    <row r="99" spans="1:7" ht="53.25" customHeight="1">
      <c r="A99" s="1212" t="s">
        <v>587</v>
      </c>
      <c r="B99" s="1213" t="s">
        <v>588</v>
      </c>
      <c r="C99" s="1213"/>
      <c r="D99" s="1222" t="s">
        <v>589</v>
      </c>
      <c r="E99" s="1224" t="s">
        <v>261</v>
      </c>
      <c r="F99" s="1226">
        <v>820000</v>
      </c>
      <c r="G99" s="1227">
        <v>660000</v>
      </c>
    </row>
    <row r="100" spans="1:7" ht="58.5" customHeight="1">
      <c r="A100" s="1220"/>
      <c r="B100" s="1221"/>
      <c r="C100" s="1221"/>
      <c r="D100" s="1223"/>
      <c r="E100" s="1225"/>
      <c r="F100" s="1225"/>
      <c r="G100" s="1228"/>
    </row>
    <row r="101" spans="1:7" ht="27.75" customHeight="1">
      <c r="A101" s="1198" t="s">
        <v>590</v>
      </c>
      <c r="B101" s="1199" t="s">
        <v>591</v>
      </c>
      <c r="C101" s="1199"/>
      <c r="D101" s="1208" t="s">
        <v>592</v>
      </c>
      <c r="E101" s="1202">
        <v>160000</v>
      </c>
      <c r="F101" s="1202">
        <v>160000</v>
      </c>
      <c r="G101" s="1204">
        <v>0</v>
      </c>
    </row>
    <row r="102" spans="1:7" ht="45" customHeight="1">
      <c r="A102" s="1198"/>
      <c r="B102" s="1199"/>
      <c r="C102" s="1199"/>
      <c r="D102" s="1208"/>
      <c r="E102" s="1201"/>
      <c r="F102" s="1201"/>
      <c r="G102" s="1204"/>
    </row>
    <row r="103" spans="1:7" ht="47.25" customHeight="1">
      <c r="A103" s="1212" t="s">
        <v>593</v>
      </c>
      <c r="B103" s="1213" t="s">
        <v>594</v>
      </c>
      <c r="C103" s="1213"/>
      <c r="D103" s="1219" t="s">
        <v>595</v>
      </c>
      <c r="E103" s="1214" t="s">
        <v>261</v>
      </c>
      <c r="F103" s="1216">
        <v>820000</v>
      </c>
      <c r="G103" s="1217">
        <v>660000</v>
      </c>
    </row>
    <row r="104" spans="1:7" ht="45.75" customHeight="1">
      <c r="A104" s="1212"/>
      <c r="B104" s="1213"/>
      <c r="C104" s="1213"/>
      <c r="D104" s="1219"/>
      <c r="E104" s="1214"/>
      <c r="F104" s="1215"/>
      <c r="G104" s="1218"/>
    </row>
    <row r="105" spans="1:7" ht="69.75" customHeight="1">
      <c r="A105" s="1198" t="s">
        <v>596</v>
      </c>
      <c r="B105" s="1199" t="s">
        <v>597</v>
      </c>
      <c r="C105" s="1199"/>
      <c r="D105" s="1208" t="s">
        <v>598</v>
      </c>
      <c r="E105" s="1201" t="s">
        <v>261</v>
      </c>
      <c r="F105" s="1202" t="s">
        <v>261</v>
      </c>
      <c r="G105" s="1203">
        <v>840000</v>
      </c>
    </row>
    <row r="106" spans="1:7" ht="45.75" customHeight="1">
      <c r="A106" s="1206"/>
      <c r="B106" s="1207"/>
      <c r="C106" s="1207"/>
      <c r="D106" s="1209"/>
      <c r="E106" s="1210"/>
      <c r="F106" s="1210"/>
      <c r="G106" s="1211"/>
    </row>
    <row r="107" spans="1:7" ht="40.5" customHeight="1">
      <c r="A107" s="1212" t="s">
        <v>599</v>
      </c>
      <c r="B107" s="1213" t="s">
        <v>600</v>
      </c>
      <c r="C107" s="1213"/>
      <c r="D107" s="1214" t="s">
        <v>601</v>
      </c>
      <c r="E107" s="1215" t="s">
        <v>261</v>
      </c>
      <c r="F107" s="1216">
        <v>280000</v>
      </c>
      <c r="G107" s="1205" t="s">
        <v>31</v>
      </c>
    </row>
    <row r="108" spans="1:7" ht="51.75" customHeight="1">
      <c r="A108" s="1212"/>
      <c r="B108" s="1213"/>
      <c r="C108" s="1213"/>
      <c r="D108" s="1214"/>
      <c r="E108" s="1215"/>
      <c r="F108" s="1215"/>
      <c r="G108" s="1205"/>
    </row>
    <row r="109" spans="1:7" ht="19.5" customHeight="1">
      <c r="A109" s="1198" t="s">
        <v>602</v>
      </c>
      <c r="B109" s="1199" t="s">
        <v>603</v>
      </c>
      <c r="C109" s="1199"/>
      <c r="D109" s="1200" t="s">
        <v>604</v>
      </c>
      <c r="E109" s="1201" t="s">
        <v>261</v>
      </c>
      <c r="F109" s="1202" t="s">
        <v>261</v>
      </c>
      <c r="G109" s="1203">
        <v>660000</v>
      </c>
    </row>
    <row r="110" spans="1:7" ht="74.25" customHeight="1">
      <c r="A110" s="1198"/>
      <c r="B110" s="1199"/>
      <c r="C110" s="1199"/>
      <c r="D110" s="1200"/>
      <c r="E110" s="1201"/>
      <c r="F110" s="1201"/>
      <c r="G110" s="1204"/>
    </row>
    <row r="111" spans="1:7" ht="120.75" customHeight="1">
      <c r="A111" s="1230" t="s">
        <v>622</v>
      </c>
      <c r="B111" s="1237" t="s">
        <v>623</v>
      </c>
      <c r="C111" s="1237"/>
      <c r="D111" s="840" t="s">
        <v>624</v>
      </c>
      <c r="E111" s="841" t="s">
        <v>261</v>
      </c>
      <c r="F111" s="1256" t="s">
        <v>625</v>
      </c>
      <c r="G111" s="1257"/>
    </row>
    <row r="112" spans="1:7" ht="15.75" customHeight="1">
      <c r="A112" s="1230"/>
      <c r="B112" s="1237"/>
      <c r="C112" s="1237"/>
      <c r="D112" s="384"/>
      <c r="E112" s="380"/>
      <c r="F112" s="380"/>
      <c r="G112" s="380"/>
    </row>
    <row r="113" spans="1:9" ht="15.75" customHeight="1">
      <c r="A113" s="380"/>
      <c r="B113" s="380"/>
      <c r="C113" s="380"/>
      <c r="D113" s="384"/>
      <c r="E113" s="380"/>
      <c r="F113" s="380"/>
      <c r="G113" s="380"/>
    </row>
    <row r="114" spans="1:9" ht="21.75" customHeight="1">
      <c r="A114" s="380" t="s">
        <v>299</v>
      </c>
      <c r="B114" s="380"/>
      <c r="C114" s="380"/>
      <c r="D114" s="384"/>
      <c r="E114" s="380"/>
      <c r="F114" s="380"/>
      <c r="G114" s="380"/>
    </row>
    <row r="115" spans="1:9" ht="18.75" customHeight="1">
      <c r="A115" s="380" t="s">
        <v>1182</v>
      </c>
      <c r="B115" s="380"/>
      <c r="C115" s="380"/>
      <c r="D115" s="384"/>
      <c r="E115" s="380"/>
      <c r="F115" s="380"/>
      <c r="G115" s="380"/>
    </row>
    <row r="116" spans="1:9" ht="15.75" customHeight="1">
      <c r="A116" s="380"/>
      <c r="B116" s="380"/>
      <c r="C116" s="380"/>
      <c r="D116" s="384"/>
      <c r="E116" s="380"/>
      <c r="F116" s="380"/>
      <c r="G116" s="380"/>
    </row>
    <row r="117" spans="1:9" ht="15.75" customHeight="1">
      <c r="A117" s="380"/>
      <c r="B117" s="380"/>
      <c r="C117" s="380"/>
      <c r="D117" s="384"/>
      <c r="E117" s="380"/>
      <c r="F117" s="380"/>
      <c r="G117" s="380"/>
    </row>
    <row r="118" spans="1:9" ht="21.75" customHeight="1">
      <c r="A118" s="894" t="s">
        <v>1353</v>
      </c>
      <c r="B118" s="380"/>
      <c r="C118" s="380"/>
      <c r="D118" s="384"/>
      <c r="E118" s="380"/>
      <c r="F118" s="380"/>
      <c r="G118" s="380"/>
    </row>
    <row r="119" spans="1:9" ht="24.75" customHeight="1">
      <c r="A119" s="1155" t="str">
        <f>CITROEN!A167</f>
        <v>A feltüntetett árak tartalmazzák a 27%-os ÁFA-t és a regisztrációs adót. Az árak és a kedvezmények 2017. október 3-tól visszavonásig érvényesek. A C Automobil Import Kft. minden változtatás jogát fenntartja.</v>
      </c>
      <c r="B119" s="1155"/>
      <c r="C119" s="1155"/>
      <c r="D119" s="1155"/>
      <c r="E119" s="1155"/>
      <c r="F119" s="1155"/>
      <c r="G119" s="1155"/>
      <c r="H119" s="410"/>
    </row>
    <row r="120" spans="1:9" ht="15" customHeight="1">
      <c r="A120" s="1155"/>
      <c r="B120" s="1155"/>
      <c r="C120" s="1155"/>
      <c r="D120" s="1155"/>
      <c r="E120" s="1155"/>
      <c r="F120" s="1155"/>
      <c r="G120" s="1155"/>
      <c r="H120" s="410"/>
      <c r="I120" s="412" t="s">
        <v>143</v>
      </c>
    </row>
    <row r="121" spans="1:9" ht="21.75" customHeight="1">
      <c r="A121" s="476"/>
      <c r="B121" s="380"/>
      <c r="C121" s="380"/>
      <c r="D121" s="384"/>
      <c r="E121" s="380"/>
      <c r="F121" s="380"/>
      <c r="G121" s="380"/>
    </row>
    <row r="122" spans="1:9">
      <c r="A122" s="380"/>
      <c r="B122" s="380"/>
      <c r="C122" s="380"/>
      <c r="D122" s="384"/>
      <c r="E122" s="380"/>
      <c r="F122" s="380"/>
      <c r="G122" s="380"/>
    </row>
    <row r="123" spans="1:9">
      <c r="A123" s="380"/>
      <c r="B123" s="380"/>
      <c r="C123" s="380"/>
      <c r="D123" s="384" t="s">
        <v>143</v>
      </c>
      <c r="E123" s="380"/>
      <c r="F123" s="380"/>
      <c r="G123" s="380"/>
    </row>
    <row r="124" spans="1:9">
      <c r="A124" s="380"/>
      <c r="B124" s="380"/>
      <c r="C124" s="380"/>
      <c r="D124" s="384"/>
      <c r="E124" s="380"/>
      <c r="F124" s="380"/>
      <c r="G124" s="380"/>
    </row>
    <row r="125" spans="1:9">
      <c r="A125" s="380"/>
      <c r="B125" s="380"/>
      <c r="C125" s="380"/>
      <c r="D125" s="384"/>
      <c r="E125" s="380"/>
      <c r="F125" s="380"/>
      <c r="G125" s="380"/>
    </row>
  </sheetData>
  <mergeCells count="78">
    <mergeCell ref="E3:G3"/>
    <mergeCell ref="A20:C20"/>
    <mergeCell ref="E37:F37"/>
    <mergeCell ref="A42:C42"/>
    <mergeCell ref="A43:C43"/>
    <mergeCell ref="D68:D69"/>
    <mergeCell ref="E68:E69"/>
    <mergeCell ref="F68:F69"/>
    <mergeCell ref="A84:C84"/>
    <mergeCell ref="G68:G69"/>
    <mergeCell ref="B85:C85"/>
    <mergeCell ref="B86:C86"/>
    <mergeCell ref="E70:F70"/>
    <mergeCell ref="A73:C73"/>
    <mergeCell ref="A76:C76"/>
    <mergeCell ref="A77:C77"/>
    <mergeCell ref="A78:C78"/>
    <mergeCell ref="A79:C79"/>
    <mergeCell ref="A83:C83"/>
    <mergeCell ref="A96:C96"/>
    <mergeCell ref="B88:C88"/>
    <mergeCell ref="B89:C89"/>
    <mergeCell ref="B90:C90"/>
    <mergeCell ref="B91:C91"/>
    <mergeCell ref="B92:C92"/>
    <mergeCell ref="A93:A94"/>
    <mergeCell ref="B93:C93"/>
    <mergeCell ref="D93:D94"/>
    <mergeCell ref="E93:E94"/>
    <mergeCell ref="F93:F94"/>
    <mergeCell ref="B94:C94"/>
    <mergeCell ref="A95:C95"/>
    <mergeCell ref="G99:G100"/>
    <mergeCell ref="A97:A98"/>
    <mergeCell ref="B97:C98"/>
    <mergeCell ref="D97:D98"/>
    <mergeCell ref="E97:E98"/>
    <mergeCell ref="F97:F98"/>
    <mergeCell ref="G97:G98"/>
    <mergeCell ref="A99:A100"/>
    <mergeCell ref="B99:C100"/>
    <mergeCell ref="D99:D100"/>
    <mergeCell ref="E99:E100"/>
    <mergeCell ref="F99:F100"/>
    <mergeCell ref="G103:G104"/>
    <mergeCell ref="A101:A102"/>
    <mergeCell ref="B101:C102"/>
    <mergeCell ref="D101:D102"/>
    <mergeCell ref="E101:E102"/>
    <mergeCell ref="F101:F102"/>
    <mergeCell ref="G101:G102"/>
    <mergeCell ref="A103:A104"/>
    <mergeCell ref="B103:C104"/>
    <mergeCell ref="D103:D104"/>
    <mergeCell ref="E103:E104"/>
    <mergeCell ref="F103:F104"/>
    <mergeCell ref="G107:G108"/>
    <mergeCell ref="A105:A106"/>
    <mergeCell ref="B105:C106"/>
    <mergeCell ref="D105:D106"/>
    <mergeCell ref="E105:E106"/>
    <mergeCell ref="F105:F106"/>
    <mergeCell ref="G105:G106"/>
    <mergeCell ref="A107:A108"/>
    <mergeCell ref="B107:C108"/>
    <mergeCell ref="D107:D108"/>
    <mergeCell ref="E107:E108"/>
    <mergeCell ref="F107:F108"/>
    <mergeCell ref="A111:A112"/>
    <mergeCell ref="B111:C112"/>
    <mergeCell ref="F111:G111"/>
    <mergeCell ref="A119:G120"/>
    <mergeCell ref="A109:A110"/>
    <mergeCell ref="B109:C110"/>
    <mergeCell ref="D109:D110"/>
    <mergeCell ref="E109:E110"/>
    <mergeCell ref="F109:F110"/>
    <mergeCell ref="G109:G110"/>
  </mergeCells>
  <printOptions horizontalCentered="1"/>
  <pageMargins left="0" right="0" top="0.47244094488188981" bottom="0.15748031496062992" header="0.31496062992125984" footer="0.31496062992125984"/>
  <pageSetup paperSize="9" scale="52" fitToHeight="3" orientation="portrait" r:id="rId1"/>
  <headerFooter>
    <oddFooter xml:space="preserve">&amp;C </oddFooter>
  </headerFooter>
  <rowBreaks count="1" manualBreakCount="1">
    <brk id="98" max="6"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U488"/>
  <sheetViews>
    <sheetView view="pageBreakPreview" zoomScale="70" zoomScaleNormal="90" zoomScaleSheetLayoutView="70" workbookViewId="0">
      <selection activeCell="K35" sqref="K35"/>
    </sheetView>
  </sheetViews>
  <sheetFormatPr defaultColWidth="8" defaultRowHeight="12.75"/>
  <cols>
    <col min="1" max="1" width="5.42578125" style="2" customWidth="1"/>
    <col min="2" max="2" width="21.7109375" style="2" customWidth="1"/>
    <col min="3" max="3" width="1.5703125" style="2" customWidth="1"/>
    <col min="4" max="4" width="1.5703125" style="91" customWidth="1"/>
    <col min="5" max="5" width="30.140625" style="2" bestFit="1" customWidth="1"/>
    <col min="6" max="6" width="1.5703125" style="91" customWidth="1"/>
    <col min="7" max="7" width="18.140625" style="2" customWidth="1"/>
    <col min="8" max="8" width="1.5703125" style="91" customWidth="1"/>
    <col min="9" max="9" width="19.28515625" style="2" customWidth="1"/>
    <col min="10" max="10" width="1.5703125" style="91" customWidth="1"/>
    <col min="11" max="11" width="18.140625" style="91" customWidth="1"/>
    <col min="12" max="12" width="1.5703125" style="91" customWidth="1"/>
    <col min="13" max="13" width="24.5703125" style="2" customWidth="1"/>
    <col min="14" max="14" width="1.5703125" style="91" hidden="1" customWidth="1"/>
    <col min="15" max="15" width="24.7109375" style="2" hidden="1" customWidth="1"/>
    <col min="16" max="16" width="1.5703125" style="91" hidden="1" customWidth="1"/>
    <col min="17" max="17" width="24.7109375" style="2" hidden="1" customWidth="1"/>
    <col min="18" max="18" width="1.5703125" style="2" customWidth="1"/>
    <col min="19" max="19" width="29.85546875" style="2" customWidth="1"/>
    <col min="20" max="20" width="1.5703125" style="2" customWidth="1"/>
    <col min="21" max="21" width="28.140625" style="2" customWidth="1"/>
    <col min="22" max="254" width="8" style="2"/>
    <col min="255" max="255" width="5.42578125" style="2" customWidth="1"/>
    <col min="256" max="256" width="16" style="2" bestFit="1" customWidth="1"/>
    <col min="257" max="257" width="1.5703125" style="2" customWidth="1"/>
    <col min="258" max="258" width="16" style="2" customWidth="1"/>
    <col min="259" max="259" width="1.5703125" style="2" customWidth="1"/>
    <col min="260" max="260" width="18.140625" style="2" customWidth="1"/>
    <col min="261" max="261" width="1.5703125" style="2" customWidth="1"/>
    <col min="262" max="262" width="18.140625" style="2" customWidth="1"/>
    <col min="263" max="263" width="1.5703125" style="2" customWidth="1"/>
    <col min="264" max="264" width="24.28515625" style="2" customWidth="1"/>
    <col min="265" max="265" width="1.5703125" style="2" customWidth="1"/>
    <col min="266" max="266" width="18.140625" style="2" customWidth="1"/>
    <col min="267" max="267" width="1.5703125" style="2" customWidth="1"/>
    <col min="268" max="268" width="24.5703125" style="2" customWidth="1"/>
    <col min="269" max="272" width="0" style="2" hidden="1" customWidth="1"/>
    <col min="273" max="273" width="5.42578125" style="2" customWidth="1"/>
    <col min="274" max="510" width="8" style="2"/>
    <col min="511" max="511" width="5.42578125" style="2" customWidth="1"/>
    <col min="512" max="512" width="16" style="2" bestFit="1" customWidth="1"/>
    <col min="513" max="513" width="1.5703125" style="2" customWidth="1"/>
    <col min="514" max="514" width="16" style="2" customWidth="1"/>
    <col min="515" max="515" width="1.5703125" style="2" customWidth="1"/>
    <col min="516" max="516" width="18.140625" style="2" customWidth="1"/>
    <col min="517" max="517" width="1.5703125" style="2" customWidth="1"/>
    <col min="518" max="518" width="18.140625" style="2" customWidth="1"/>
    <col min="519" max="519" width="1.5703125" style="2" customWidth="1"/>
    <col min="520" max="520" width="24.28515625" style="2" customWidth="1"/>
    <col min="521" max="521" width="1.5703125" style="2" customWidth="1"/>
    <col min="522" max="522" width="18.140625" style="2" customWidth="1"/>
    <col min="523" max="523" width="1.5703125" style="2" customWidth="1"/>
    <col min="524" max="524" width="24.5703125" style="2" customWidth="1"/>
    <col min="525" max="528" width="0" style="2" hidden="1" customWidth="1"/>
    <col min="529" max="529" width="5.42578125" style="2" customWidth="1"/>
    <col min="530" max="766" width="8" style="2"/>
    <col min="767" max="767" width="5.42578125" style="2" customWidth="1"/>
    <col min="768" max="768" width="16" style="2" bestFit="1" customWidth="1"/>
    <col min="769" max="769" width="1.5703125" style="2" customWidth="1"/>
    <col min="770" max="770" width="16" style="2" customWidth="1"/>
    <col min="771" max="771" width="1.5703125" style="2" customWidth="1"/>
    <col min="772" max="772" width="18.140625" style="2" customWidth="1"/>
    <col min="773" max="773" width="1.5703125" style="2" customWidth="1"/>
    <col min="774" max="774" width="18.140625" style="2" customWidth="1"/>
    <col min="775" max="775" width="1.5703125" style="2" customWidth="1"/>
    <col min="776" max="776" width="24.28515625" style="2" customWidth="1"/>
    <col min="777" max="777" width="1.5703125" style="2" customWidth="1"/>
    <col min="778" max="778" width="18.140625" style="2" customWidth="1"/>
    <col min="779" max="779" width="1.5703125" style="2" customWidth="1"/>
    <col min="780" max="780" width="24.5703125" style="2" customWidth="1"/>
    <col min="781" max="784" width="0" style="2" hidden="1" customWidth="1"/>
    <col min="785" max="785" width="5.42578125" style="2" customWidth="1"/>
    <col min="786" max="1022" width="8" style="2"/>
    <col min="1023" max="1023" width="5.42578125" style="2" customWidth="1"/>
    <col min="1024" max="1024" width="16" style="2" bestFit="1" customWidth="1"/>
    <col min="1025" max="1025" width="1.5703125" style="2" customWidth="1"/>
    <col min="1026" max="1026" width="16" style="2" customWidth="1"/>
    <col min="1027" max="1027" width="1.5703125" style="2" customWidth="1"/>
    <col min="1028" max="1028" width="18.140625" style="2" customWidth="1"/>
    <col min="1029" max="1029" width="1.5703125" style="2" customWidth="1"/>
    <col min="1030" max="1030" width="18.140625" style="2" customWidth="1"/>
    <col min="1031" max="1031" width="1.5703125" style="2" customWidth="1"/>
    <col min="1032" max="1032" width="24.28515625" style="2" customWidth="1"/>
    <col min="1033" max="1033" width="1.5703125" style="2" customWidth="1"/>
    <col min="1034" max="1034" width="18.140625" style="2" customWidth="1"/>
    <col min="1035" max="1035" width="1.5703125" style="2" customWidth="1"/>
    <col min="1036" max="1036" width="24.5703125" style="2" customWidth="1"/>
    <col min="1037" max="1040" width="0" style="2" hidden="1" customWidth="1"/>
    <col min="1041" max="1041" width="5.42578125" style="2" customWidth="1"/>
    <col min="1042" max="1278" width="8" style="2"/>
    <col min="1279" max="1279" width="5.42578125" style="2" customWidth="1"/>
    <col min="1280" max="1280" width="16" style="2" bestFit="1" customWidth="1"/>
    <col min="1281" max="1281" width="1.5703125" style="2" customWidth="1"/>
    <col min="1282" max="1282" width="16" style="2" customWidth="1"/>
    <col min="1283" max="1283" width="1.5703125" style="2" customWidth="1"/>
    <col min="1284" max="1284" width="18.140625" style="2" customWidth="1"/>
    <col min="1285" max="1285" width="1.5703125" style="2" customWidth="1"/>
    <col min="1286" max="1286" width="18.140625" style="2" customWidth="1"/>
    <col min="1287" max="1287" width="1.5703125" style="2" customWidth="1"/>
    <col min="1288" max="1288" width="24.28515625" style="2" customWidth="1"/>
    <col min="1289" max="1289" width="1.5703125" style="2" customWidth="1"/>
    <col min="1290" max="1290" width="18.140625" style="2" customWidth="1"/>
    <col min="1291" max="1291" width="1.5703125" style="2" customWidth="1"/>
    <col min="1292" max="1292" width="24.5703125" style="2" customWidth="1"/>
    <col min="1293" max="1296" width="0" style="2" hidden="1" customWidth="1"/>
    <col min="1297" max="1297" width="5.42578125" style="2" customWidth="1"/>
    <col min="1298" max="1534" width="8" style="2"/>
    <col min="1535" max="1535" width="5.42578125" style="2" customWidth="1"/>
    <col min="1536" max="1536" width="16" style="2" bestFit="1" customWidth="1"/>
    <col min="1537" max="1537" width="1.5703125" style="2" customWidth="1"/>
    <col min="1538" max="1538" width="16" style="2" customWidth="1"/>
    <col min="1539" max="1539" width="1.5703125" style="2" customWidth="1"/>
    <col min="1540" max="1540" width="18.140625" style="2" customWidth="1"/>
    <col min="1541" max="1541" width="1.5703125" style="2" customWidth="1"/>
    <col min="1542" max="1542" width="18.140625" style="2" customWidth="1"/>
    <col min="1543" max="1543" width="1.5703125" style="2" customWidth="1"/>
    <col min="1544" max="1544" width="24.28515625" style="2" customWidth="1"/>
    <col min="1545" max="1545" width="1.5703125" style="2" customWidth="1"/>
    <col min="1546" max="1546" width="18.140625" style="2" customWidth="1"/>
    <col min="1547" max="1547" width="1.5703125" style="2" customWidth="1"/>
    <col min="1548" max="1548" width="24.5703125" style="2" customWidth="1"/>
    <col min="1549" max="1552" width="0" style="2" hidden="1" customWidth="1"/>
    <col min="1553" max="1553" width="5.42578125" style="2" customWidth="1"/>
    <col min="1554" max="1790" width="8" style="2"/>
    <col min="1791" max="1791" width="5.42578125" style="2" customWidth="1"/>
    <col min="1792" max="1792" width="16" style="2" bestFit="1" customWidth="1"/>
    <col min="1793" max="1793" width="1.5703125" style="2" customWidth="1"/>
    <col min="1794" max="1794" width="16" style="2" customWidth="1"/>
    <col min="1795" max="1795" width="1.5703125" style="2" customWidth="1"/>
    <col min="1796" max="1796" width="18.140625" style="2" customWidth="1"/>
    <col min="1797" max="1797" width="1.5703125" style="2" customWidth="1"/>
    <col min="1798" max="1798" width="18.140625" style="2" customWidth="1"/>
    <col min="1799" max="1799" width="1.5703125" style="2" customWidth="1"/>
    <col min="1800" max="1800" width="24.28515625" style="2" customWidth="1"/>
    <col min="1801" max="1801" width="1.5703125" style="2" customWidth="1"/>
    <col min="1802" max="1802" width="18.140625" style="2" customWidth="1"/>
    <col min="1803" max="1803" width="1.5703125" style="2" customWidth="1"/>
    <col min="1804" max="1804" width="24.5703125" style="2" customWidth="1"/>
    <col min="1805" max="1808" width="0" style="2" hidden="1" customWidth="1"/>
    <col min="1809" max="1809" width="5.42578125" style="2" customWidth="1"/>
    <col min="1810" max="2046" width="8" style="2"/>
    <col min="2047" max="2047" width="5.42578125" style="2" customWidth="1"/>
    <col min="2048" max="2048" width="16" style="2" bestFit="1" customWidth="1"/>
    <col min="2049" max="2049" width="1.5703125" style="2" customWidth="1"/>
    <col min="2050" max="2050" width="16" style="2" customWidth="1"/>
    <col min="2051" max="2051" width="1.5703125" style="2" customWidth="1"/>
    <col min="2052" max="2052" width="18.140625" style="2" customWidth="1"/>
    <col min="2053" max="2053" width="1.5703125" style="2" customWidth="1"/>
    <col min="2054" max="2054" width="18.140625" style="2" customWidth="1"/>
    <col min="2055" max="2055" width="1.5703125" style="2" customWidth="1"/>
    <col min="2056" max="2056" width="24.28515625" style="2" customWidth="1"/>
    <col min="2057" max="2057" width="1.5703125" style="2" customWidth="1"/>
    <col min="2058" max="2058" width="18.140625" style="2" customWidth="1"/>
    <col min="2059" max="2059" width="1.5703125" style="2" customWidth="1"/>
    <col min="2060" max="2060" width="24.5703125" style="2" customWidth="1"/>
    <col min="2061" max="2064" width="0" style="2" hidden="1" customWidth="1"/>
    <col min="2065" max="2065" width="5.42578125" style="2" customWidth="1"/>
    <col min="2066" max="2302" width="8" style="2"/>
    <col min="2303" max="2303" width="5.42578125" style="2" customWidth="1"/>
    <col min="2304" max="2304" width="16" style="2" bestFit="1" customWidth="1"/>
    <col min="2305" max="2305" width="1.5703125" style="2" customWidth="1"/>
    <col min="2306" max="2306" width="16" style="2" customWidth="1"/>
    <col min="2307" max="2307" width="1.5703125" style="2" customWidth="1"/>
    <col min="2308" max="2308" width="18.140625" style="2" customWidth="1"/>
    <col min="2309" max="2309" width="1.5703125" style="2" customWidth="1"/>
    <col min="2310" max="2310" width="18.140625" style="2" customWidth="1"/>
    <col min="2311" max="2311" width="1.5703125" style="2" customWidth="1"/>
    <col min="2312" max="2312" width="24.28515625" style="2" customWidth="1"/>
    <col min="2313" max="2313" width="1.5703125" style="2" customWidth="1"/>
    <col min="2314" max="2314" width="18.140625" style="2" customWidth="1"/>
    <col min="2315" max="2315" width="1.5703125" style="2" customWidth="1"/>
    <col min="2316" max="2316" width="24.5703125" style="2" customWidth="1"/>
    <col min="2317" max="2320" width="0" style="2" hidden="1" customWidth="1"/>
    <col min="2321" max="2321" width="5.42578125" style="2" customWidth="1"/>
    <col min="2322" max="2558" width="8" style="2"/>
    <col min="2559" max="2559" width="5.42578125" style="2" customWidth="1"/>
    <col min="2560" max="2560" width="16" style="2" bestFit="1" customWidth="1"/>
    <col min="2561" max="2561" width="1.5703125" style="2" customWidth="1"/>
    <col min="2562" max="2562" width="16" style="2" customWidth="1"/>
    <col min="2563" max="2563" width="1.5703125" style="2" customWidth="1"/>
    <col min="2564" max="2564" width="18.140625" style="2" customWidth="1"/>
    <col min="2565" max="2565" width="1.5703125" style="2" customWidth="1"/>
    <col min="2566" max="2566" width="18.140625" style="2" customWidth="1"/>
    <col min="2567" max="2567" width="1.5703125" style="2" customWidth="1"/>
    <col min="2568" max="2568" width="24.28515625" style="2" customWidth="1"/>
    <col min="2569" max="2569" width="1.5703125" style="2" customWidth="1"/>
    <col min="2570" max="2570" width="18.140625" style="2" customWidth="1"/>
    <col min="2571" max="2571" width="1.5703125" style="2" customWidth="1"/>
    <col min="2572" max="2572" width="24.5703125" style="2" customWidth="1"/>
    <col min="2573" max="2576" width="0" style="2" hidden="1" customWidth="1"/>
    <col min="2577" max="2577" width="5.42578125" style="2" customWidth="1"/>
    <col min="2578" max="2814" width="8" style="2"/>
    <col min="2815" max="2815" width="5.42578125" style="2" customWidth="1"/>
    <col min="2816" max="2816" width="16" style="2" bestFit="1" customWidth="1"/>
    <col min="2817" max="2817" width="1.5703125" style="2" customWidth="1"/>
    <col min="2818" max="2818" width="16" style="2" customWidth="1"/>
    <col min="2819" max="2819" width="1.5703125" style="2" customWidth="1"/>
    <col min="2820" max="2820" width="18.140625" style="2" customWidth="1"/>
    <col min="2821" max="2821" width="1.5703125" style="2" customWidth="1"/>
    <col min="2822" max="2822" width="18.140625" style="2" customWidth="1"/>
    <col min="2823" max="2823" width="1.5703125" style="2" customWidth="1"/>
    <col min="2824" max="2824" width="24.28515625" style="2" customWidth="1"/>
    <col min="2825" max="2825" width="1.5703125" style="2" customWidth="1"/>
    <col min="2826" max="2826" width="18.140625" style="2" customWidth="1"/>
    <col min="2827" max="2827" width="1.5703125" style="2" customWidth="1"/>
    <col min="2828" max="2828" width="24.5703125" style="2" customWidth="1"/>
    <col min="2829" max="2832" width="0" style="2" hidden="1" customWidth="1"/>
    <col min="2833" max="2833" width="5.42578125" style="2" customWidth="1"/>
    <col min="2834" max="3070" width="8" style="2"/>
    <col min="3071" max="3071" width="5.42578125" style="2" customWidth="1"/>
    <col min="3072" max="3072" width="16" style="2" bestFit="1" customWidth="1"/>
    <col min="3073" max="3073" width="1.5703125" style="2" customWidth="1"/>
    <col min="3074" max="3074" width="16" style="2" customWidth="1"/>
    <col min="3075" max="3075" width="1.5703125" style="2" customWidth="1"/>
    <col min="3076" max="3076" width="18.140625" style="2" customWidth="1"/>
    <col min="3077" max="3077" width="1.5703125" style="2" customWidth="1"/>
    <col min="3078" max="3078" width="18.140625" style="2" customWidth="1"/>
    <col min="3079" max="3079" width="1.5703125" style="2" customWidth="1"/>
    <col min="3080" max="3080" width="24.28515625" style="2" customWidth="1"/>
    <col min="3081" max="3081" width="1.5703125" style="2" customWidth="1"/>
    <col min="3082" max="3082" width="18.140625" style="2" customWidth="1"/>
    <col min="3083" max="3083" width="1.5703125" style="2" customWidth="1"/>
    <col min="3084" max="3084" width="24.5703125" style="2" customWidth="1"/>
    <col min="3085" max="3088" width="0" style="2" hidden="1" customWidth="1"/>
    <col min="3089" max="3089" width="5.42578125" style="2" customWidth="1"/>
    <col min="3090" max="3326" width="8" style="2"/>
    <col min="3327" max="3327" width="5.42578125" style="2" customWidth="1"/>
    <col min="3328" max="3328" width="16" style="2" bestFit="1" customWidth="1"/>
    <col min="3329" max="3329" width="1.5703125" style="2" customWidth="1"/>
    <col min="3330" max="3330" width="16" style="2" customWidth="1"/>
    <col min="3331" max="3331" width="1.5703125" style="2" customWidth="1"/>
    <col min="3332" max="3332" width="18.140625" style="2" customWidth="1"/>
    <col min="3333" max="3333" width="1.5703125" style="2" customWidth="1"/>
    <col min="3334" max="3334" width="18.140625" style="2" customWidth="1"/>
    <col min="3335" max="3335" width="1.5703125" style="2" customWidth="1"/>
    <col min="3336" max="3336" width="24.28515625" style="2" customWidth="1"/>
    <col min="3337" max="3337" width="1.5703125" style="2" customWidth="1"/>
    <col min="3338" max="3338" width="18.140625" style="2" customWidth="1"/>
    <col min="3339" max="3339" width="1.5703125" style="2" customWidth="1"/>
    <col min="3340" max="3340" width="24.5703125" style="2" customWidth="1"/>
    <col min="3341" max="3344" width="0" style="2" hidden="1" customWidth="1"/>
    <col min="3345" max="3345" width="5.42578125" style="2" customWidth="1"/>
    <col min="3346" max="3582" width="8" style="2"/>
    <col min="3583" max="3583" width="5.42578125" style="2" customWidth="1"/>
    <col min="3584" max="3584" width="16" style="2" bestFit="1" customWidth="1"/>
    <col min="3585" max="3585" width="1.5703125" style="2" customWidth="1"/>
    <col min="3586" max="3586" width="16" style="2" customWidth="1"/>
    <col min="3587" max="3587" width="1.5703125" style="2" customWidth="1"/>
    <col min="3588" max="3588" width="18.140625" style="2" customWidth="1"/>
    <col min="3589" max="3589" width="1.5703125" style="2" customWidth="1"/>
    <col min="3590" max="3590" width="18.140625" style="2" customWidth="1"/>
    <col min="3591" max="3591" width="1.5703125" style="2" customWidth="1"/>
    <col min="3592" max="3592" width="24.28515625" style="2" customWidth="1"/>
    <col min="3593" max="3593" width="1.5703125" style="2" customWidth="1"/>
    <col min="3594" max="3594" width="18.140625" style="2" customWidth="1"/>
    <col min="3595" max="3595" width="1.5703125" style="2" customWidth="1"/>
    <col min="3596" max="3596" width="24.5703125" style="2" customWidth="1"/>
    <col min="3597" max="3600" width="0" style="2" hidden="1" customWidth="1"/>
    <col min="3601" max="3601" width="5.42578125" style="2" customWidth="1"/>
    <col min="3602" max="3838" width="8" style="2"/>
    <col min="3839" max="3839" width="5.42578125" style="2" customWidth="1"/>
    <col min="3840" max="3840" width="16" style="2" bestFit="1" customWidth="1"/>
    <col min="3841" max="3841" width="1.5703125" style="2" customWidth="1"/>
    <col min="3842" max="3842" width="16" style="2" customWidth="1"/>
    <col min="3843" max="3843" width="1.5703125" style="2" customWidth="1"/>
    <col min="3844" max="3844" width="18.140625" style="2" customWidth="1"/>
    <col min="3845" max="3845" width="1.5703125" style="2" customWidth="1"/>
    <col min="3846" max="3846" width="18.140625" style="2" customWidth="1"/>
    <col min="3847" max="3847" width="1.5703125" style="2" customWidth="1"/>
    <col min="3848" max="3848" width="24.28515625" style="2" customWidth="1"/>
    <col min="3849" max="3849" width="1.5703125" style="2" customWidth="1"/>
    <col min="3850" max="3850" width="18.140625" style="2" customWidth="1"/>
    <col min="3851" max="3851" width="1.5703125" style="2" customWidth="1"/>
    <col min="3852" max="3852" width="24.5703125" style="2" customWidth="1"/>
    <col min="3853" max="3856" width="0" style="2" hidden="1" customWidth="1"/>
    <col min="3857" max="3857" width="5.42578125" style="2" customWidth="1"/>
    <col min="3858" max="4094" width="8" style="2"/>
    <col min="4095" max="4095" width="5.42578125" style="2" customWidth="1"/>
    <col min="4096" max="4096" width="16" style="2" bestFit="1" customWidth="1"/>
    <col min="4097" max="4097" width="1.5703125" style="2" customWidth="1"/>
    <col min="4098" max="4098" width="16" style="2" customWidth="1"/>
    <col min="4099" max="4099" width="1.5703125" style="2" customWidth="1"/>
    <col min="4100" max="4100" width="18.140625" style="2" customWidth="1"/>
    <col min="4101" max="4101" width="1.5703125" style="2" customWidth="1"/>
    <col min="4102" max="4102" width="18.140625" style="2" customWidth="1"/>
    <col min="4103" max="4103" width="1.5703125" style="2" customWidth="1"/>
    <col min="4104" max="4104" width="24.28515625" style="2" customWidth="1"/>
    <col min="4105" max="4105" width="1.5703125" style="2" customWidth="1"/>
    <col min="4106" max="4106" width="18.140625" style="2" customWidth="1"/>
    <col min="4107" max="4107" width="1.5703125" style="2" customWidth="1"/>
    <col min="4108" max="4108" width="24.5703125" style="2" customWidth="1"/>
    <col min="4109" max="4112" width="0" style="2" hidden="1" customWidth="1"/>
    <col min="4113" max="4113" width="5.42578125" style="2" customWidth="1"/>
    <col min="4114" max="4350" width="8" style="2"/>
    <col min="4351" max="4351" width="5.42578125" style="2" customWidth="1"/>
    <col min="4352" max="4352" width="16" style="2" bestFit="1" customWidth="1"/>
    <col min="4353" max="4353" width="1.5703125" style="2" customWidth="1"/>
    <col min="4354" max="4354" width="16" style="2" customWidth="1"/>
    <col min="4355" max="4355" width="1.5703125" style="2" customWidth="1"/>
    <col min="4356" max="4356" width="18.140625" style="2" customWidth="1"/>
    <col min="4357" max="4357" width="1.5703125" style="2" customWidth="1"/>
    <col min="4358" max="4358" width="18.140625" style="2" customWidth="1"/>
    <col min="4359" max="4359" width="1.5703125" style="2" customWidth="1"/>
    <col min="4360" max="4360" width="24.28515625" style="2" customWidth="1"/>
    <col min="4361" max="4361" width="1.5703125" style="2" customWidth="1"/>
    <col min="4362" max="4362" width="18.140625" style="2" customWidth="1"/>
    <col min="4363" max="4363" width="1.5703125" style="2" customWidth="1"/>
    <col min="4364" max="4364" width="24.5703125" style="2" customWidth="1"/>
    <col min="4365" max="4368" width="0" style="2" hidden="1" customWidth="1"/>
    <col min="4369" max="4369" width="5.42578125" style="2" customWidth="1"/>
    <col min="4370" max="4606" width="8" style="2"/>
    <col min="4607" max="4607" width="5.42578125" style="2" customWidth="1"/>
    <col min="4608" max="4608" width="16" style="2" bestFit="1" customWidth="1"/>
    <col min="4609" max="4609" width="1.5703125" style="2" customWidth="1"/>
    <col min="4610" max="4610" width="16" style="2" customWidth="1"/>
    <col min="4611" max="4611" width="1.5703125" style="2" customWidth="1"/>
    <col min="4612" max="4612" width="18.140625" style="2" customWidth="1"/>
    <col min="4613" max="4613" width="1.5703125" style="2" customWidth="1"/>
    <col min="4614" max="4614" width="18.140625" style="2" customWidth="1"/>
    <col min="4615" max="4615" width="1.5703125" style="2" customWidth="1"/>
    <col min="4616" max="4616" width="24.28515625" style="2" customWidth="1"/>
    <col min="4617" max="4617" width="1.5703125" style="2" customWidth="1"/>
    <col min="4618" max="4618" width="18.140625" style="2" customWidth="1"/>
    <col min="4619" max="4619" width="1.5703125" style="2" customWidth="1"/>
    <col min="4620" max="4620" width="24.5703125" style="2" customWidth="1"/>
    <col min="4621" max="4624" width="0" style="2" hidden="1" customWidth="1"/>
    <col min="4625" max="4625" width="5.42578125" style="2" customWidth="1"/>
    <col min="4626" max="4862" width="8" style="2"/>
    <col min="4863" max="4863" width="5.42578125" style="2" customWidth="1"/>
    <col min="4864" max="4864" width="16" style="2" bestFit="1" customWidth="1"/>
    <col min="4865" max="4865" width="1.5703125" style="2" customWidth="1"/>
    <col min="4866" max="4866" width="16" style="2" customWidth="1"/>
    <col min="4867" max="4867" width="1.5703125" style="2" customWidth="1"/>
    <col min="4868" max="4868" width="18.140625" style="2" customWidth="1"/>
    <col min="4869" max="4869" width="1.5703125" style="2" customWidth="1"/>
    <col min="4870" max="4870" width="18.140625" style="2" customWidth="1"/>
    <col min="4871" max="4871" width="1.5703125" style="2" customWidth="1"/>
    <col min="4872" max="4872" width="24.28515625" style="2" customWidth="1"/>
    <col min="4873" max="4873" width="1.5703125" style="2" customWidth="1"/>
    <col min="4874" max="4874" width="18.140625" style="2" customWidth="1"/>
    <col min="4875" max="4875" width="1.5703125" style="2" customWidth="1"/>
    <col min="4876" max="4876" width="24.5703125" style="2" customWidth="1"/>
    <col min="4877" max="4880" width="0" style="2" hidden="1" customWidth="1"/>
    <col min="4881" max="4881" width="5.42578125" style="2" customWidth="1"/>
    <col min="4882" max="5118" width="8" style="2"/>
    <col min="5119" max="5119" width="5.42578125" style="2" customWidth="1"/>
    <col min="5120" max="5120" width="16" style="2" bestFit="1" customWidth="1"/>
    <col min="5121" max="5121" width="1.5703125" style="2" customWidth="1"/>
    <col min="5122" max="5122" width="16" style="2" customWidth="1"/>
    <col min="5123" max="5123" width="1.5703125" style="2" customWidth="1"/>
    <col min="5124" max="5124" width="18.140625" style="2" customWidth="1"/>
    <col min="5125" max="5125" width="1.5703125" style="2" customWidth="1"/>
    <col min="5126" max="5126" width="18.140625" style="2" customWidth="1"/>
    <col min="5127" max="5127" width="1.5703125" style="2" customWidth="1"/>
    <col min="5128" max="5128" width="24.28515625" style="2" customWidth="1"/>
    <col min="5129" max="5129" width="1.5703125" style="2" customWidth="1"/>
    <col min="5130" max="5130" width="18.140625" style="2" customWidth="1"/>
    <col min="5131" max="5131" width="1.5703125" style="2" customWidth="1"/>
    <col min="5132" max="5132" width="24.5703125" style="2" customWidth="1"/>
    <col min="5133" max="5136" width="0" style="2" hidden="1" customWidth="1"/>
    <col min="5137" max="5137" width="5.42578125" style="2" customWidth="1"/>
    <col min="5138" max="5374" width="8" style="2"/>
    <col min="5375" max="5375" width="5.42578125" style="2" customWidth="1"/>
    <col min="5376" max="5376" width="16" style="2" bestFit="1" customWidth="1"/>
    <col min="5377" max="5377" width="1.5703125" style="2" customWidth="1"/>
    <col min="5378" max="5378" width="16" style="2" customWidth="1"/>
    <col min="5379" max="5379" width="1.5703125" style="2" customWidth="1"/>
    <col min="5380" max="5380" width="18.140625" style="2" customWidth="1"/>
    <col min="5381" max="5381" width="1.5703125" style="2" customWidth="1"/>
    <col min="5382" max="5382" width="18.140625" style="2" customWidth="1"/>
    <col min="5383" max="5383" width="1.5703125" style="2" customWidth="1"/>
    <col min="5384" max="5384" width="24.28515625" style="2" customWidth="1"/>
    <col min="5385" max="5385" width="1.5703125" style="2" customWidth="1"/>
    <col min="5386" max="5386" width="18.140625" style="2" customWidth="1"/>
    <col min="5387" max="5387" width="1.5703125" style="2" customWidth="1"/>
    <col min="5388" max="5388" width="24.5703125" style="2" customWidth="1"/>
    <col min="5389" max="5392" width="0" style="2" hidden="1" customWidth="1"/>
    <col min="5393" max="5393" width="5.42578125" style="2" customWidth="1"/>
    <col min="5394" max="5630" width="8" style="2"/>
    <col min="5631" max="5631" width="5.42578125" style="2" customWidth="1"/>
    <col min="5632" max="5632" width="16" style="2" bestFit="1" customWidth="1"/>
    <col min="5633" max="5633" width="1.5703125" style="2" customWidth="1"/>
    <col min="5634" max="5634" width="16" style="2" customWidth="1"/>
    <col min="5635" max="5635" width="1.5703125" style="2" customWidth="1"/>
    <col min="5636" max="5636" width="18.140625" style="2" customWidth="1"/>
    <col min="5637" max="5637" width="1.5703125" style="2" customWidth="1"/>
    <col min="5638" max="5638" width="18.140625" style="2" customWidth="1"/>
    <col min="5639" max="5639" width="1.5703125" style="2" customWidth="1"/>
    <col min="5640" max="5640" width="24.28515625" style="2" customWidth="1"/>
    <col min="5641" max="5641" width="1.5703125" style="2" customWidth="1"/>
    <col min="5642" max="5642" width="18.140625" style="2" customWidth="1"/>
    <col min="5643" max="5643" width="1.5703125" style="2" customWidth="1"/>
    <col min="5644" max="5644" width="24.5703125" style="2" customWidth="1"/>
    <col min="5645" max="5648" width="0" style="2" hidden="1" customWidth="1"/>
    <col min="5649" max="5649" width="5.42578125" style="2" customWidth="1"/>
    <col min="5650" max="5886" width="8" style="2"/>
    <col min="5887" max="5887" width="5.42578125" style="2" customWidth="1"/>
    <col min="5888" max="5888" width="16" style="2" bestFit="1" customWidth="1"/>
    <col min="5889" max="5889" width="1.5703125" style="2" customWidth="1"/>
    <col min="5890" max="5890" width="16" style="2" customWidth="1"/>
    <col min="5891" max="5891" width="1.5703125" style="2" customWidth="1"/>
    <col min="5892" max="5892" width="18.140625" style="2" customWidth="1"/>
    <col min="5893" max="5893" width="1.5703125" style="2" customWidth="1"/>
    <col min="5894" max="5894" width="18.140625" style="2" customWidth="1"/>
    <col min="5895" max="5895" width="1.5703125" style="2" customWidth="1"/>
    <col min="5896" max="5896" width="24.28515625" style="2" customWidth="1"/>
    <col min="5897" max="5897" width="1.5703125" style="2" customWidth="1"/>
    <col min="5898" max="5898" width="18.140625" style="2" customWidth="1"/>
    <col min="5899" max="5899" width="1.5703125" style="2" customWidth="1"/>
    <col min="5900" max="5900" width="24.5703125" style="2" customWidth="1"/>
    <col min="5901" max="5904" width="0" style="2" hidden="1" customWidth="1"/>
    <col min="5905" max="5905" width="5.42578125" style="2" customWidth="1"/>
    <col min="5906" max="6142" width="8" style="2"/>
    <col min="6143" max="6143" width="5.42578125" style="2" customWidth="1"/>
    <col min="6144" max="6144" width="16" style="2" bestFit="1" customWidth="1"/>
    <col min="6145" max="6145" width="1.5703125" style="2" customWidth="1"/>
    <col min="6146" max="6146" width="16" style="2" customWidth="1"/>
    <col min="6147" max="6147" width="1.5703125" style="2" customWidth="1"/>
    <col min="6148" max="6148" width="18.140625" style="2" customWidth="1"/>
    <col min="6149" max="6149" width="1.5703125" style="2" customWidth="1"/>
    <col min="6150" max="6150" width="18.140625" style="2" customWidth="1"/>
    <col min="6151" max="6151" width="1.5703125" style="2" customWidth="1"/>
    <col min="6152" max="6152" width="24.28515625" style="2" customWidth="1"/>
    <col min="6153" max="6153" width="1.5703125" style="2" customWidth="1"/>
    <col min="6154" max="6154" width="18.140625" style="2" customWidth="1"/>
    <col min="6155" max="6155" width="1.5703125" style="2" customWidth="1"/>
    <col min="6156" max="6156" width="24.5703125" style="2" customWidth="1"/>
    <col min="6157" max="6160" width="0" style="2" hidden="1" customWidth="1"/>
    <col min="6161" max="6161" width="5.42578125" style="2" customWidth="1"/>
    <col min="6162" max="6398" width="8" style="2"/>
    <col min="6399" max="6399" width="5.42578125" style="2" customWidth="1"/>
    <col min="6400" max="6400" width="16" style="2" bestFit="1" customWidth="1"/>
    <col min="6401" max="6401" width="1.5703125" style="2" customWidth="1"/>
    <col min="6402" max="6402" width="16" style="2" customWidth="1"/>
    <col min="6403" max="6403" width="1.5703125" style="2" customWidth="1"/>
    <col min="6404" max="6404" width="18.140625" style="2" customWidth="1"/>
    <col min="6405" max="6405" width="1.5703125" style="2" customWidth="1"/>
    <col min="6406" max="6406" width="18.140625" style="2" customWidth="1"/>
    <col min="6407" max="6407" width="1.5703125" style="2" customWidth="1"/>
    <col min="6408" max="6408" width="24.28515625" style="2" customWidth="1"/>
    <col min="6409" max="6409" width="1.5703125" style="2" customWidth="1"/>
    <col min="6410" max="6410" width="18.140625" style="2" customWidth="1"/>
    <col min="6411" max="6411" width="1.5703125" style="2" customWidth="1"/>
    <col min="6412" max="6412" width="24.5703125" style="2" customWidth="1"/>
    <col min="6413" max="6416" width="0" style="2" hidden="1" customWidth="1"/>
    <col min="6417" max="6417" width="5.42578125" style="2" customWidth="1"/>
    <col min="6418" max="6654" width="8" style="2"/>
    <col min="6655" max="6655" width="5.42578125" style="2" customWidth="1"/>
    <col min="6656" max="6656" width="16" style="2" bestFit="1" customWidth="1"/>
    <col min="6657" max="6657" width="1.5703125" style="2" customWidth="1"/>
    <col min="6658" max="6658" width="16" style="2" customWidth="1"/>
    <col min="6659" max="6659" width="1.5703125" style="2" customWidth="1"/>
    <col min="6660" max="6660" width="18.140625" style="2" customWidth="1"/>
    <col min="6661" max="6661" width="1.5703125" style="2" customWidth="1"/>
    <col min="6662" max="6662" width="18.140625" style="2" customWidth="1"/>
    <col min="6663" max="6663" width="1.5703125" style="2" customWidth="1"/>
    <col min="6664" max="6664" width="24.28515625" style="2" customWidth="1"/>
    <col min="6665" max="6665" width="1.5703125" style="2" customWidth="1"/>
    <col min="6666" max="6666" width="18.140625" style="2" customWidth="1"/>
    <col min="6667" max="6667" width="1.5703125" style="2" customWidth="1"/>
    <col min="6668" max="6668" width="24.5703125" style="2" customWidth="1"/>
    <col min="6669" max="6672" width="0" style="2" hidden="1" customWidth="1"/>
    <col min="6673" max="6673" width="5.42578125" style="2" customWidth="1"/>
    <col min="6674" max="6910" width="8" style="2"/>
    <col min="6911" max="6911" width="5.42578125" style="2" customWidth="1"/>
    <col min="6912" max="6912" width="16" style="2" bestFit="1" customWidth="1"/>
    <col min="6913" max="6913" width="1.5703125" style="2" customWidth="1"/>
    <col min="6914" max="6914" width="16" style="2" customWidth="1"/>
    <col min="6915" max="6915" width="1.5703125" style="2" customWidth="1"/>
    <col min="6916" max="6916" width="18.140625" style="2" customWidth="1"/>
    <col min="6917" max="6917" width="1.5703125" style="2" customWidth="1"/>
    <col min="6918" max="6918" width="18.140625" style="2" customWidth="1"/>
    <col min="6919" max="6919" width="1.5703125" style="2" customWidth="1"/>
    <col min="6920" max="6920" width="24.28515625" style="2" customWidth="1"/>
    <col min="6921" max="6921" width="1.5703125" style="2" customWidth="1"/>
    <col min="6922" max="6922" width="18.140625" style="2" customWidth="1"/>
    <col min="6923" max="6923" width="1.5703125" style="2" customWidth="1"/>
    <col min="6924" max="6924" width="24.5703125" style="2" customWidth="1"/>
    <col min="6925" max="6928" width="0" style="2" hidden="1" customWidth="1"/>
    <col min="6929" max="6929" width="5.42578125" style="2" customWidth="1"/>
    <col min="6930" max="7166" width="8" style="2"/>
    <col min="7167" max="7167" width="5.42578125" style="2" customWidth="1"/>
    <col min="7168" max="7168" width="16" style="2" bestFit="1" customWidth="1"/>
    <col min="7169" max="7169" width="1.5703125" style="2" customWidth="1"/>
    <col min="7170" max="7170" width="16" style="2" customWidth="1"/>
    <col min="7171" max="7171" width="1.5703125" style="2" customWidth="1"/>
    <col min="7172" max="7172" width="18.140625" style="2" customWidth="1"/>
    <col min="7173" max="7173" width="1.5703125" style="2" customWidth="1"/>
    <col min="7174" max="7174" width="18.140625" style="2" customWidth="1"/>
    <col min="7175" max="7175" width="1.5703125" style="2" customWidth="1"/>
    <col min="7176" max="7176" width="24.28515625" style="2" customWidth="1"/>
    <col min="7177" max="7177" width="1.5703125" style="2" customWidth="1"/>
    <col min="7178" max="7178" width="18.140625" style="2" customWidth="1"/>
    <col min="7179" max="7179" width="1.5703125" style="2" customWidth="1"/>
    <col min="7180" max="7180" width="24.5703125" style="2" customWidth="1"/>
    <col min="7181" max="7184" width="0" style="2" hidden="1" customWidth="1"/>
    <col min="7185" max="7185" width="5.42578125" style="2" customWidth="1"/>
    <col min="7186" max="7422" width="8" style="2"/>
    <col min="7423" max="7423" width="5.42578125" style="2" customWidth="1"/>
    <col min="7424" max="7424" width="16" style="2" bestFit="1" customWidth="1"/>
    <col min="7425" max="7425" width="1.5703125" style="2" customWidth="1"/>
    <col min="7426" max="7426" width="16" style="2" customWidth="1"/>
    <col min="7427" max="7427" width="1.5703125" style="2" customWidth="1"/>
    <col min="7428" max="7428" width="18.140625" style="2" customWidth="1"/>
    <col min="7429" max="7429" width="1.5703125" style="2" customWidth="1"/>
    <col min="7430" max="7430" width="18.140625" style="2" customWidth="1"/>
    <col min="7431" max="7431" width="1.5703125" style="2" customWidth="1"/>
    <col min="7432" max="7432" width="24.28515625" style="2" customWidth="1"/>
    <col min="7433" max="7433" width="1.5703125" style="2" customWidth="1"/>
    <col min="7434" max="7434" width="18.140625" style="2" customWidth="1"/>
    <col min="7435" max="7435" width="1.5703125" style="2" customWidth="1"/>
    <col min="7436" max="7436" width="24.5703125" style="2" customWidth="1"/>
    <col min="7437" max="7440" width="0" style="2" hidden="1" customWidth="1"/>
    <col min="7441" max="7441" width="5.42578125" style="2" customWidth="1"/>
    <col min="7442" max="7678" width="8" style="2"/>
    <col min="7679" max="7679" width="5.42578125" style="2" customWidth="1"/>
    <col min="7680" max="7680" width="16" style="2" bestFit="1" customWidth="1"/>
    <col min="7681" max="7681" width="1.5703125" style="2" customWidth="1"/>
    <col min="7682" max="7682" width="16" style="2" customWidth="1"/>
    <col min="7683" max="7683" width="1.5703125" style="2" customWidth="1"/>
    <col min="7684" max="7684" width="18.140625" style="2" customWidth="1"/>
    <col min="7685" max="7685" width="1.5703125" style="2" customWidth="1"/>
    <col min="7686" max="7686" width="18.140625" style="2" customWidth="1"/>
    <col min="7687" max="7687" width="1.5703125" style="2" customWidth="1"/>
    <col min="7688" max="7688" width="24.28515625" style="2" customWidth="1"/>
    <col min="7689" max="7689" width="1.5703125" style="2" customWidth="1"/>
    <col min="7690" max="7690" width="18.140625" style="2" customWidth="1"/>
    <col min="7691" max="7691" width="1.5703125" style="2" customWidth="1"/>
    <col min="7692" max="7692" width="24.5703125" style="2" customWidth="1"/>
    <col min="7693" max="7696" width="0" style="2" hidden="1" customWidth="1"/>
    <col min="7697" max="7697" width="5.42578125" style="2" customWidth="1"/>
    <col min="7698" max="7934" width="8" style="2"/>
    <col min="7935" max="7935" width="5.42578125" style="2" customWidth="1"/>
    <col min="7936" max="7936" width="16" style="2" bestFit="1" customWidth="1"/>
    <col min="7937" max="7937" width="1.5703125" style="2" customWidth="1"/>
    <col min="7938" max="7938" width="16" style="2" customWidth="1"/>
    <col min="7939" max="7939" width="1.5703125" style="2" customWidth="1"/>
    <col min="7940" max="7940" width="18.140625" style="2" customWidth="1"/>
    <col min="7941" max="7941" width="1.5703125" style="2" customWidth="1"/>
    <col min="7942" max="7942" width="18.140625" style="2" customWidth="1"/>
    <col min="7943" max="7943" width="1.5703125" style="2" customWidth="1"/>
    <col min="7944" max="7944" width="24.28515625" style="2" customWidth="1"/>
    <col min="7945" max="7945" width="1.5703125" style="2" customWidth="1"/>
    <col min="7946" max="7946" width="18.140625" style="2" customWidth="1"/>
    <col min="7947" max="7947" width="1.5703125" style="2" customWidth="1"/>
    <col min="7948" max="7948" width="24.5703125" style="2" customWidth="1"/>
    <col min="7949" max="7952" width="0" style="2" hidden="1" customWidth="1"/>
    <col min="7953" max="7953" width="5.42578125" style="2" customWidth="1"/>
    <col min="7954" max="8190" width="8" style="2"/>
    <col min="8191" max="8191" width="5.42578125" style="2" customWidth="1"/>
    <col min="8192" max="8192" width="16" style="2" bestFit="1" customWidth="1"/>
    <col min="8193" max="8193" width="1.5703125" style="2" customWidth="1"/>
    <col min="8194" max="8194" width="16" style="2" customWidth="1"/>
    <col min="8195" max="8195" width="1.5703125" style="2" customWidth="1"/>
    <col min="8196" max="8196" width="18.140625" style="2" customWidth="1"/>
    <col min="8197" max="8197" width="1.5703125" style="2" customWidth="1"/>
    <col min="8198" max="8198" width="18.140625" style="2" customWidth="1"/>
    <col min="8199" max="8199" width="1.5703125" style="2" customWidth="1"/>
    <col min="8200" max="8200" width="24.28515625" style="2" customWidth="1"/>
    <col min="8201" max="8201" width="1.5703125" style="2" customWidth="1"/>
    <col min="8202" max="8202" width="18.140625" style="2" customWidth="1"/>
    <col min="8203" max="8203" width="1.5703125" style="2" customWidth="1"/>
    <col min="8204" max="8204" width="24.5703125" style="2" customWidth="1"/>
    <col min="8205" max="8208" width="0" style="2" hidden="1" customWidth="1"/>
    <col min="8209" max="8209" width="5.42578125" style="2" customWidth="1"/>
    <col min="8210" max="8446" width="8" style="2"/>
    <col min="8447" max="8447" width="5.42578125" style="2" customWidth="1"/>
    <col min="8448" max="8448" width="16" style="2" bestFit="1" customWidth="1"/>
    <col min="8449" max="8449" width="1.5703125" style="2" customWidth="1"/>
    <col min="8450" max="8450" width="16" style="2" customWidth="1"/>
    <col min="8451" max="8451" width="1.5703125" style="2" customWidth="1"/>
    <col min="8452" max="8452" width="18.140625" style="2" customWidth="1"/>
    <col min="8453" max="8453" width="1.5703125" style="2" customWidth="1"/>
    <col min="8454" max="8454" width="18.140625" style="2" customWidth="1"/>
    <col min="8455" max="8455" width="1.5703125" style="2" customWidth="1"/>
    <col min="8456" max="8456" width="24.28515625" style="2" customWidth="1"/>
    <col min="8457" max="8457" width="1.5703125" style="2" customWidth="1"/>
    <col min="8458" max="8458" width="18.140625" style="2" customWidth="1"/>
    <col min="8459" max="8459" width="1.5703125" style="2" customWidth="1"/>
    <col min="8460" max="8460" width="24.5703125" style="2" customWidth="1"/>
    <col min="8461" max="8464" width="0" style="2" hidden="1" customWidth="1"/>
    <col min="8465" max="8465" width="5.42578125" style="2" customWidth="1"/>
    <col min="8466" max="8702" width="8" style="2"/>
    <col min="8703" max="8703" width="5.42578125" style="2" customWidth="1"/>
    <col min="8704" max="8704" width="16" style="2" bestFit="1" customWidth="1"/>
    <col min="8705" max="8705" width="1.5703125" style="2" customWidth="1"/>
    <col min="8706" max="8706" width="16" style="2" customWidth="1"/>
    <col min="8707" max="8707" width="1.5703125" style="2" customWidth="1"/>
    <col min="8708" max="8708" width="18.140625" style="2" customWidth="1"/>
    <col min="8709" max="8709" width="1.5703125" style="2" customWidth="1"/>
    <col min="8710" max="8710" width="18.140625" style="2" customWidth="1"/>
    <col min="8711" max="8711" width="1.5703125" style="2" customWidth="1"/>
    <col min="8712" max="8712" width="24.28515625" style="2" customWidth="1"/>
    <col min="8713" max="8713" width="1.5703125" style="2" customWidth="1"/>
    <col min="8714" max="8714" width="18.140625" style="2" customWidth="1"/>
    <col min="8715" max="8715" width="1.5703125" style="2" customWidth="1"/>
    <col min="8716" max="8716" width="24.5703125" style="2" customWidth="1"/>
    <col min="8717" max="8720" width="0" style="2" hidden="1" customWidth="1"/>
    <col min="8721" max="8721" width="5.42578125" style="2" customWidth="1"/>
    <col min="8722" max="8958" width="8" style="2"/>
    <col min="8959" max="8959" width="5.42578125" style="2" customWidth="1"/>
    <col min="8960" max="8960" width="16" style="2" bestFit="1" customWidth="1"/>
    <col min="8961" max="8961" width="1.5703125" style="2" customWidth="1"/>
    <col min="8962" max="8962" width="16" style="2" customWidth="1"/>
    <col min="8963" max="8963" width="1.5703125" style="2" customWidth="1"/>
    <col min="8964" max="8964" width="18.140625" style="2" customWidth="1"/>
    <col min="8965" max="8965" width="1.5703125" style="2" customWidth="1"/>
    <col min="8966" max="8966" width="18.140625" style="2" customWidth="1"/>
    <col min="8967" max="8967" width="1.5703125" style="2" customWidth="1"/>
    <col min="8968" max="8968" width="24.28515625" style="2" customWidth="1"/>
    <col min="8969" max="8969" width="1.5703125" style="2" customWidth="1"/>
    <col min="8970" max="8970" width="18.140625" style="2" customWidth="1"/>
    <col min="8971" max="8971" width="1.5703125" style="2" customWidth="1"/>
    <col min="8972" max="8972" width="24.5703125" style="2" customWidth="1"/>
    <col min="8973" max="8976" width="0" style="2" hidden="1" customWidth="1"/>
    <col min="8977" max="8977" width="5.42578125" style="2" customWidth="1"/>
    <col min="8978" max="9214" width="8" style="2"/>
    <col min="9215" max="9215" width="5.42578125" style="2" customWidth="1"/>
    <col min="9216" max="9216" width="16" style="2" bestFit="1" customWidth="1"/>
    <col min="9217" max="9217" width="1.5703125" style="2" customWidth="1"/>
    <col min="9218" max="9218" width="16" style="2" customWidth="1"/>
    <col min="9219" max="9219" width="1.5703125" style="2" customWidth="1"/>
    <col min="9220" max="9220" width="18.140625" style="2" customWidth="1"/>
    <col min="9221" max="9221" width="1.5703125" style="2" customWidth="1"/>
    <col min="9222" max="9222" width="18.140625" style="2" customWidth="1"/>
    <col min="9223" max="9223" width="1.5703125" style="2" customWidth="1"/>
    <col min="9224" max="9224" width="24.28515625" style="2" customWidth="1"/>
    <col min="9225" max="9225" width="1.5703125" style="2" customWidth="1"/>
    <col min="9226" max="9226" width="18.140625" style="2" customWidth="1"/>
    <col min="9227" max="9227" width="1.5703125" style="2" customWidth="1"/>
    <col min="9228" max="9228" width="24.5703125" style="2" customWidth="1"/>
    <col min="9229" max="9232" width="0" style="2" hidden="1" customWidth="1"/>
    <col min="9233" max="9233" width="5.42578125" style="2" customWidth="1"/>
    <col min="9234" max="9470" width="8" style="2"/>
    <col min="9471" max="9471" width="5.42578125" style="2" customWidth="1"/>
    <col min="9472" max="9472" width="16" style="2" bestFit="1" customWidth="1"/>
    <col min="9473" max="9473" width="1.5703125" style="2" customWidth="1"/>
    <col min="9474" max="9474" width="16" style="2" customWidth="1"/>
    <col min="9475" max="9475" width="1.5703125" style="2" customWidth="1"/>
    <col min="9476" max="9476" width="18.140625" style="2" customWidth="1"/>
    <col min="9477" max="9477" width="1.5703125" style="2" customWidth="1"/>
    <col min="9478" max="9478" width="18.140625" style="2" customWidth="1"/>
    <col min="9479" max="9479" width="1.5703125" style="2" customWidth="1"/>
    <col min="9480" max="9480" width="24.28515625" style="2" customWidth="1"/>
    <col min="9481" max="9481" width="1.5703125" style="2" customWidth="1"/>
    <col min="9482" max="9482" width="18.140625" style="2" customWidth="1"/>
    <col min="9483" max="9483" width="1.5703125" style="2" customWidth="1"/>
    <col min="9484" max="9484" width="24.5703125" style="2" customWidth="1"/>
    <col min="9485" max="9488" width="0" style="2" hidden="1" customWidth="1"/>
    <col min="9489" max="9489" width="5.42578125" style="2" customWidth="1"/>
    <col min="9490" max="9726" width="8" style="2"/>
    <col min="9727" max="9727" width="5.42578125" style="2" customWidth="1"/>
    <col min="9728" max="9728" width="16" style="2" bestFit="1" customWidth="1"/>
    <col min="9729" max="9729" width="1.5703125" style="2" customWidth="1"/>
    <col min="9730" max="9730" width="16" style="2" customWidth="1"/>
    <col min="9731" max="9731" width="1.5703125" style="2" customWidth="1"/>
    <col min="9732" max="9732" width="18.140625" style="2" customWidth="1"/>
    <col min="9733" max="9733" width="1.5703125" style="2" customWidth="1"/>
    <col min="9734" max="9734" width="18.140625" style="2" customWidth="1"/>
    <col min="9735" max="9735" width="1.5703125" style="2" customWidth="1"/>
    <col min="9736" max="9736" width="24.28515625" style="2" customWidth="1"/>
    <col min="9737" max="9737" width="1.5703125" style="2" customWidth="1"/>
    <col min="9738" max="9738" width="18.140625" style="2" customWidth="1"/>
    <col min="9739" max="9739" width="1.5703125" style="2" customWidth="1"/>
    <col min="9740" max="9740" width="24.5703125" style="2" customWidth="1"/>
    <col min="9741" max="9744" width="0" style="2" hidden="1" customWidth="1"/>
    <col min="9745" max="9745" width="5.42578125" style="2" customWidth="1"/>
    <col min="9746" max="9982" width="8" style="2"/>
    <col min="9983" max="9983" width="5.42578125" style="2" customWidth="1"/>
    <col min="9984" max="9984" width="16" style="2" bestFit="1" customWidth="1"/>
    <col min="9985" max="9985" width="1.5703125" style="2" customWidth="1"/>
    <col min="9986" max="9986" width="16" style="2" customWidth="1"/>
    <col min="9987" max="9987" width="1.5703125" style="2" customWidth="1"/>
    <col min="9988" max="9988" width="18.140625" style="2" customWidth="1"/>
    <col min="9989" max="9989" width="1.5703125" style="2" customWidth="1"/>
    <col min="9990" max="9990" width="18.140625" style="2" customWidth="1"/>
    <col min="9991" max="9991" width="1.5703125" style="2" customWidth="1"/>
    <col min="9992" max="9992" width="24.28515625" style="2" customWidth="1"/>
    <col min="9993" max="9993" width="1.5703125" style="2" customWidth="1"/>
    <col min="9994" max="9994" width="18.140625" style="2" customWidth="1"/>
    <col min="9995" max="9995" width="1.5703125" style="2" customWidth="1"/>
    <col min="9996" max="9996" width="24.5703125" style="2" customWidth="1"/>
    <col min="9997" max="10000" width="0" style="2" hidden="1" customWidth="1"/>
    <col min="10001" max="10001" width="5.42578125" style="2" customWidth="1"/>
    <col min="10002" max="10238" width="8" style="2"/>
    <col min="10239" max="10239" width="5.42578125" style="2" customWidth="1"/>
    <col min="10240" max="10240" width="16" style="2" bestFit="1" customWidth="1"/>
    <col min="10241" max="10241" width="1.5703125" style="2" customWidth="1"/>
    <col min="10242" max="10242" width="16" style="2" customWidth="1"/>
    <col min="10243" max="10243" width="1.5703125" style="2" customWidth="1"/>
    <col min="10244" max="10244" width="18.140625" style="2" customWidth="1"/>
    <col min="10245" max="10245" width="1.5703125" style="2" customWidth="1"/>
    <col min="10246" max="10246" width="18.140625" style="2" customWidth="1"/>
    <col min="10247" max="10247" width="1.5703125" style="2" customWidth="1"/>
    <col min="10248" max="10248" width="24.28515625" style="2" customWidth="1"/>
    <col min="10249" max="10249" width="1.5703125" style="2" customWidth="1"/>
    <col min="10250" max="10250" width="18.140625" style="2" customWidth="1"/>
    <col min="10251" max="10251" width="1.5703125" style="2" customWidth="1"/>
    <col min="10252" max="10252" width="24.5703125" style="2" customWidth="1"/>
    <col min="10253" max="10256" width="0" style="2" hidden="1" customWidth="1"/>
    <col min="10257" max="10257" width="5.42578125" style="2" customWidth="1"/>
    <col min="10258" max="10494" width="8" style="2"/>
    <col min="10495" max="10495" width="5.42578125" style="2" customWidth="1"/>
    <col min="10496" max="10496" width="16" style="2" bestFit="1" customWidth="1"/>
    <col min="10497" max="10497" width="1.5703125" style="2" customWidth="1"/>
    <col min="10498" max="10498" width="16" style="2" customWidth="1"/>
    <col min="10499" max="10499" width="1.5703125" style="2" customWidth="1"/>
    <col min="10500" max="10500" width="18.140625" style="2" customWidth="1"/>
    <col min="10501" max="10501" width="1.5703125" style="2" customWidth="1"/>
    <col min="10502" max="10502" width="18.140625" style="2" customWidth="1"/>
    <col min="10503" max="10503" width="1.5703125" style="2" customWidth="1"/>
    <col min="10504" max="10504" width="24.28515625" style="2" customWidth="1"/>
    <col min="10505" max="10505" width="1.5703125" style="2" customWidth="1"/>
    <col min="10506" max="10506" width="18.140625" style="2" customWidth="1"/>
    <col min="10507" max="10507" width="1.5703125" style="2" customWidth="1"/>
    <col min="10508" max="10508" width="24.5703125" style="2" customWidth="1"/>
    <col min="10509" max="10512" width="0" style="2" hidden="1" customWidth="1"/>
    <col min="10513" max="10513" width="5.42578125" style="2" customWidth="1"/>
    <col min="10514" max="10750" width="8" style="2"/>
    <col min="10751" max="10751" width="5.42578125" style="2" customWidth="1"/>
    <col min="10752" max="10752" width="16" style="2" bestFit="1" customWidth="1"/>
    <col min="10753" max="10753" width="1.5703125" style="2" customWidth="1"/>
    <col min="10754" max="10754" width="16" style="2" customWidth="1"/>
    <col min="10755" max="10755" width="1.5703125" style="2" customWidth="1"/>
    <col min="10756" max="10756" width="18.140625" style="2" customWidth="1"/>
    <col min="10757" max="10757" width="1.5703125" style="2" customWidth="1"/>
    <col min="10758" max="10758" width="18.140625" style="2" customWidth="1"/>
    <col min="10759" max="10759" width="1.5703125" style="2" customWidth="1"/>
    <col min="10760" max="10760" width="24.28515625" style="2" customWidth="1"/>
    <col min="10761" max="10761" width="1.5703125" style="2" customWidth="1"/>
    <col min="10762" max="10762" width="18.140625" style="2" customWidth="1"/>
    <col min="10763" max="10763" width="1.5703125" style="2" customWidth="1"/>
    <col min="10764" max="10764" width="24.5703125" style="2" customWidth="1"/>
    <col min="10765" max="10768" width="0" style="2" hidden="1" customWidth="1"/>
    <col min="10769" max="10769" width="5.42578125" style="2" customWidth="1"/>
    <col min="10770" max="11006" width="8" style="2"/>
    <col min="11007" max="11007" width="5.42578125" style="2" customWidth="1"/>
    <col min="11008" max="11008" width="16" style="2" bestFit="1" customWidth="1"/>
    <col min="11009" max="11009" width="1.5703125" style="2" customWidth="1"/>
    <col min="11010" max="11010" width="16" style="2" customWidth="1"/>
    <col min="11011" max="11011" width="1.5703125" style="2" customWidth="1"/>
    <col min="11012" max="11012" width="18.140625" style="2" customWidth="1"/>
    <col min="11013" max="11013" width="1.5703125" style="2" customWidth="1"/>
    <col min="11014" max="11014" width="18.140625" style="2" customWidth="1"/>
    <col min="11015" max="11015" width="1.5703125" style="2" customWidth="1"/>
    <col min="11016" max="11016" width="24.28515625" style="2" customWidth="1"/>
    <col min="11017" max="11017" width="1.5703125" style="2" customWidth="1"/>
    <col min="11018" max="11018" width="18.140625" style="2" customWidth="1"/>
    <col min="11019" max="11019" width="1.5703125" style="2" customWidth="1"/>
    <col min="11020" max="11020" width="24.5703125" style="2" customWidth="1"/>
    <col min="11021" max="11024" width="0" style="2" hidden="1" customWidth="1"/>
    <col min="11025" max="11025" width="5.42578125" style="2" customWidth="1"/>
    <col min="11026" max="11262" width="8" style="2"/>
    <col min="11263" max="11263" width="5.42578125" style="2" customWidth="1"/>
    <col min="11264" max="11264" width="16" style="2" bestFit="1" customWidth="1"/>
    <col min="11265" max="11265" width="1.5703125" style="2" customWidth="1"/>
    <col min="11266" max="11266" width="16" style="2" customWidth="1"/>
    <col min="11267" max="11267" width="1.5703125" style="2" customWidth="1"/>
    <col min="11268" max="11268" width="18.140625" style="2" customWidth="1"/>
    <col min="11269" max="11269" width="1.5703125" style="2" customWidth="1"/>
    <col min="11270" max="11270" width="18.140625" style="2" customWidth="1"/>
    <col min="11271" max="11271" width="1.5703125" style="2" customWidth="1"/>
    <col min="11272" max="11272" width="24.28515625" style="2" customWidth="1"/>
    <col min="11273" max="11273" width="1.5703125" style="2" customWidth="1"/>
    <col min="11274" max="11274" width="18.140625" style="2" customWidth="1"/>
    <col min="11275" max="11275" width="1.5703125" style="2" customWidth="1"/>
    <col min="11276" max="11276" width="24.5703125" style="2" customWidth="1"/>
    <col min="11277" max="11280" width="0" style="2" hidden="1" customWidth="1"/>
    <col min="11281" max="11281" width="5.42578125" style="2" customWidth="1"/>
    <col min="11282" max="11518" width="8" style="2"/>
    <col min="11519" max="11519" width="5.42578125" style="2" customWidth="1"/>
    <col min="11520" max="11520" width="16" style="2" bestFit="1" customWidth="1"/>
    <col min="11521" max="11521" width="1.5703125" style="2" customWidth="1"/>
    <col min="11522" max="11522" width="16" style="2" customWidth="1"/>
    <col min="11523" max="11523" width="1.5703125" style="2" customWidth="1"/>
    <col min="11524" max="11524" width="18.140625" style="2" customWidth="1"/>
    <col min="11525" max="11525" width="1.5703125" style="2" customWidth="1"/>
    <col min="11526" max="11526" width="18.140625" style="2" customWidth="1"/>
    <col min="11527" max="11527" width="1.5703125" style="2" customWidth="1"/>
    <col min="11528" max="11528" width="24.28515625" style="2" customWidth="1"/>
    <col min="11529" max="11529" width="1.5703125" style="2" customWidth="1"/>
    <col min="11530" max="11530" width="18.140625" style="2" customWidth="1"/>
    <col min="11531" max="11531" width="1.5703125" style="2" customWidth="1"/>
    <col min="11532" max="11532" width="24.5703125" style="2" customWidth="1"/>
    <col min="11533" max="11536" width="0" style="2" hidden="1" customWidth="1"/>
    <col min="11537" max="11537" width="5.42578125" style="2" customWidth="1"/>
    <col min="11538" max="11774" width="8" style="2"/>
    <col min="11775" max="11775" width="5.42578125" style="2" customWidth="1"/>
    <col min="11776" max="11776" width="16" style="2" bestFit="1" customWidth="1"/>
    <col min="11777" max="11777" width="1.5703125" style="2" customWidth="1"/>
    <col min="11778" max="11778" width="16" style="2" customWidth="1"/>
    <col min="11779" max="11779" width="1.5703125" style="2" customWidth="1"/>
    <col min="11780" max="11780" width="18.140625" style="2" customWidth="1"/>
    <col min="11781" max="11781" width="1.5703125" style="2" customWidth="1"/>
    <col min="11782" max="11782" width="18.140625" style="2" customWidth="1"/>
    <col min="11783" max="11783" width="1.5703125" style="2" customWidth="1"/>
    <col min="11784" max="11784" width="24.28515625" style="2" customWidth="1"/>
    <col min="11785" max="11785" width="1.5703125" style="2" customWidth="1"/>
    <col min="11786" max="11786" width="18.140625" style="2" customWidth="1"/>
    <col min="11787" max="11787" width="1.5703125" style="2" customWidth="1"/>
    <col min="11788" max="11788" width="24.5703125" style="2" customWidth="1"/>
    <col min="11789" max="11792" width="0" style="2" hidden="1" customWidth="1"/>
    <col min="11793" max="11793" width="5.42578125" style="2" customWidth="1"/>
    <col min="11794" max="12030" width="8" style="2"/>
    <col min="12031" max="12031" width="5.42578125" style="2" customWidth="1"/>
    <col min="12032" max="12032" width="16" style="2" bestFit="1" customWidth="1"/>
    <col min="12033" max="12033" width="1.5703125" style="2" customWidth="1"/>
    <col min="12034" max="12034" width="16" style="2" customWidth="1"/>
    <col min="12035" max="12035" width="1.5703125" style="2" customWidth="1"/>
    <col min="12036" max="12036" width="18.140625" style="2" customWidth="1"/>
    <col min="12037" max="12037" width="1.5703125" style="2" customWidth="1"/>
    <col min="12038" max="12038" width="18.140625" style="2" customWidth="1"/>
    <col min="12039" max="12039" width="1.5703125" style="2" customWidth="1"/>
    <col min="12040" max="12040" width="24.28515625" style="2" customWidth="1"/>
    <col min="12041" max="12041" width="1.5703125" style="2" customWidth="1"/>
    <col min="12042" max="12042" width="18.140625" style="2" customWidth="1"/>
    <col min="12043" max="12043" width="1.5703125" style="2" customWidth="1"/>
    <col min="12044" max="12044" width="24.5703125" style="2" customWidth="1"/>
    <col min="12045" max="12048" width="0" style="2" hidden="1" customWidth="1"/>
    <col min="12049" max="12049" width="5.42578125" style="2" customWidth="1"/>
    <col min="12050" max="12286" width="8" style="2"/>
    <col min="12287" max="12287" width="5.42578125" style="2" customWidth="1"/>
    <col min="12288" max="12288" width="16" style="2" bestFit="1" customWidth="1"/>
    <col min="12289" max="12289" width="1.5703125" style="2" customWidth="1"/>
    <col min="12290" max="12290" width="16" style="2" customWidth="1"/>
    <col min="12291" max="12291" width="1.5703125" style="2" customWidth="1"/>
    <col min="12292" max="12292" width="18.140625" style="2" customWidth="1"/>
    <col min="12293" max="12293" width="1.5703125" style="2" customWidth="1"/>
    <col min="12294" max="12294" width="18.140625" style="2" customWidth="1"/>
    <col min="12295" max="12295" width="1.5703125" style="2" customWidth="1"/>
    <col min="12296" max="12296" width="24.28515625" style="2" customWidth="1"/>
    <col min="12297" max="12297" width="1.5703125" style="2" customWidth="1"/>
    <col min="12298" max="12298" width="18.140625" style="2" customWidth="1"/>
    <col min="12299" max="12299" width="1.5703125" style="2" customWidth="1"/>
    <col min="12300" max="12300" width="24.5703125" style="2" customWidth="1"/>
    <col min="12301" max="12304" width="0" style="2" hidden="1" customWidth="1"/>
    <col min="12305" max="12305" width="5.42578125" style="2" customWidth="1"/>
    <col min="12306" max="12542" width="8" style="2"/>
    <col min="12543" max="12543" width="5.42578125" style="2" customWidth="1"/>
    <col min="12544" max="12544" width="16" style="2" bestFit="1" customWidth="1"/>
    <col min="12545" max="12545" width="1.5703125" style="2" customWidth="1"/>
    <col min="12546" max="12546" width="16" style="2" customWidth="1"/>
    <col min="12547" max="12547" width="1.5703125" style="2" customWidth="1"/>
    <col min="12548" max="12548" width="18.140625" style="2" customWidth="1"/>
    <col min="12549" max="12549" width="1.5703125" style="2" customWidth="1"/>
    <col min="12550" max="12550" width="18.140625" style="2" customWidth="1"/>
    <col min="12551" max="12551" width="1.5703125" style="2" customWidth="1"/>
    <col min="12552" max="12552" width="24.28515625" style="2" customWidth="1"/>
    <col min="12553" max="12553" width="1.5703125" style="2" customWidth="1"/>
    <col min="12554" max="12554" width="18.140625" style="2" customWidth="1"/>
    <col min="12555" max="12555" width="1.5703125" style="2" customWidth="1"/>
    <col min="12556" max="12556" width="24.5703125" style="2" customWidth="1"/>
    <col min="12557" max="12560" width="0" style="2" hidden="1" customWidth="1"/>
    <col min="12561" max="12561" width="5.42578125" style="2" customWidth="1"/>
    <col min="12562" max="12798" width="8" style="2"/>
    <col min="12799" max="12799" width="5.42578125" style="2" customWidth="1"/>
    <col min="12800" max="12800" width="16" style="2" bestFit="1" customWidth="1"/>
    <col min="12801" max="12801" width="1.5703125" style="2" customWidth="1"/>
    <col min="12802" max="12802" width="16" style="2" customWidth="1"/>
    <col min="12803" max="12803" width="1.5703125" style="2" customWidth="1"/>
    <col min="12804" max="12804" width="18.140625" style="2" customWidth="1"/>
    <col min="12805" max="12805" width="1.5703125" style="2" customWidth="1"/>
    <col min="12806" max="12806" width="18.140625" style="2" customWidth="1"/>
    <col min="12807" max="12807" width="1.5703125" style="2" customWidth="1"/>
    <col min="12808" max="12808" width="24.28515625" style="2" customWidth="1"/>
    <col min="12809" max="12809" width="1.5703125" style="2" customWidth="1"/>
    <col min="12810" max="12810" width="18.140625" style="2" customWidth="1"/>
    <col min="12811" max="12811" width="1.5703125" style="2" customWidth="1"/>
    <col min="12812" max="12812" width="24.5703125" style="2" customWidth="1"/>
    <col min="12813" max="12816" width="0" style="2" hidden="1" customWidth="1"/>
    <col min="12817" max="12817" width="5.42578125" style="2" customWidth="1"/>
    <col min="12818" max="13054" width="8" style="2"/>
    <col min="13055" max="13055" width="5.42578125" style="2" customWidth="1"/>
    <col min="13056" max="13056" width="16" style="2" bestFit="1" customWidth="1"/>
    <col min="13057" max="13057" width="1.5703125" style="2" customWidth="1"/>
    <col min="13058" max="13058" width="16" style="2" customWidth="1"/>
    <col min="13059" max="13059" width="1.5703125" style="2" customWidth="1"/>
    <col min="13060" max="13060" width="18.140625" style="2" customWidth="1"/>
    <col min="13061" max="13061" width="1.5703125" style="2" customWidth="1"/>
    <col min="13062" max="13062" width="18.140625" style="2" customWidth="1"/>
    <col min="13063" max="13063" width="1.5703125" style="2" customWidth="1"/>
    <col min="13064" max="13064" width="24.28515625" style="2" customWidth="1"/>
    <col min="13065" max="13065" width="1.5703125" style="2" customWidth="1"/>
    <col min="13066" max="13066" width="18.140625" style="2" customWidth="1"/>
    <col min="13067" max="13067" width="1.5703125" style="2" customWidth="1"/>
    <col min="13068" max="13068" width="24.5703125" style="2" customWidth="1"/>
    <col min="13069" max="13072" width="0" style="2" hidden="1" customWidth="1"/>
    <col min="13073" max="13073" width="5.42578125" style="2" customWidth="1"/>
    <col min="13074" max="13310" width="8" style="2"/>
    <col min="13311" max="13311" width="5.42578125" style="2" customWidth="1"/>
    <col min="13312" max="13312" width="16" style="2" bestFit="1" customWidth="1"/>
    <col min="13313" max="13313" width="1.5703125" style="2" customWidth="1"/>
    <col min="13314" max="13314" width="16" style="2" customWidth="1"/>
    <col min="13315" max="13315" width="1.5703125" style="2" customWidth="1"/>
    <col min="13316" max="13316" width="18.140625" style="2" customWidth="1"/>
    <col min="13317" max="13317" width="1.5703125" style="2" customWidth="1"/>
    <col min="13318" max="13318" width="18.140625" style="2" customWidth="1"/>
    <col min="13319" max="13319" width="1.5703125" style="2" customWidth="1"/>
    <col min="13320" max="13320" width="24.28515625" style="2" customWidth="1"/>
    <col min="13321" max="13321" width="1.5703125" style="2" customWidth="1"/>
    <col min="13322" max="13322" width="18.140625" style="2" customWidth="1"/>
    <col min="13323" max="13323" width="1.5703125" style="2" customWidth="1"/>
    <col min="13324" max="13324" width="24.5703125" style="2" customWidth="1"/>
    <col min="13325" max="13328" width="0" style="2" hidden="1" customWidth="1"/>
    <col min="13329" max="13329" width="5.42578125" style="2" customWidth="1"/>
    <col min="13330" max="13566" width="8" style="2"/>
    <col min="13567" max="13567" width="5.42578125" style="2" customWidth="1"/>
    <col min="13568" max="13568" width="16" style="2" bestFit="1" customWidth="1"/>
    <col min="13569" max="13569" width="1.5703125" style="2" customWidth="1"/>
    <col min="13570" max="13570" width="16" style="2" customWidth="1"/>
    <col min="13571" max="13571" width="1.5703125" style="2" customWidth="1"/>
    <col min="13572" max="13572" width="18.140625" style="2" customWidth="1"/>
    <col min="13573" max="13573" width="1.5703125" style="2" customWidth="1"/>
    <col min="13574" max="13574" width="18.140625" style="2" customWidth="1"/>
    <col min="13575" max="13575" width="1.5703125" style="2" customWidth="1"/>
    <col min="13576" max="13576" width="24.28515625" style="2" customWidth="1"/>
    <col min="13577" max="13577" width="1.5703125" style="2" customWidth="1"/>
    <col min="13578" max="13578" width="18.140625" style="2" customWidth="1"/>
    <col min="13579" max="13579" width="1.5703125" style="2" customWidth="1"/>
    <col min="13580" max="13580" width="24.5703125" style="2" customWidth="1"/>
    <col min="13581" max="13584" width="0" style="2" hidden="1" customWidth="1"/>
    <col min="13585" max="13585" width="5.42578125" style="2" customWidth="1"/>
    <col min="13586" max="13822" width="8" style="2"/>
    <col min="13823" max="13823" width="5.42578125" style="2" customWidth="1"/>
    <col min="13824" max="13824" width="16" style="2" bestFit="1" customWidth="1"/>
    <col min="13825" max="13825" width="1.5703125" style="2" customWidth="1"/>
    <col min="13826" max="13826" width="16" style="2" customWidth="1"/>
    <col min="13827" max="13827" width="1.5703125" style="2" customWidth="1"/>
    <col min="13828" max="13828" width="18.140625" style="2" customWidth="1"/>
    <col min="13829" max="13829" width="1.5703125" style="2" customWidth="1"/>
    <col min="13830" max="13830" width="18.140625" style="2" customWidth="1"/>
    <col min="13831" max="13831" width="1.5703125" style="2" customWidth="1"/>
    <col min="13832" max="13832" width="24.28515625" style="2" customWidth="1"/>
    <col min="13833" max="13833" width="1.5703125" style="2" customWidth="1"/>
    <col min="13834" max="13834" width="18.140625" style="2" customWidth="1"/>
    <col min="13835" max="13835" width="1.5703125" style="2" customWidth="1"/>
    <col min="13836" max="13836" width="24.5703125" style="2" customWidth="1"/>
    <col min="13837" max="13840" width="0" style="2" hidden="1" customWidth="1"/>
    <col min="13841" max="13841" width="5.42578125" style="2" customWidth="1"/>
    <col min="13842" max="14078" width="8" style="2"/>
    <col min="14079" max="14079" width="5.42578125" style="2" customWidth="1"/>
    <col min="14080" max="14080" width="16" style="2" bestFit="1" customWidth="1"/>
    <col min="14081" max="14081" width="1.5703125" style="2" customWidth="1"/>
    <col min="14082" max="14082" width="16" style="2" customWidth="1"/>
    <col min="14083" max="14083" width="1.5703125" style="2" customWidth="1"/>
    <col min="14084" max="14084" width="18.140625" style="2" customWidth="1"/>
    <col min="14085" max="14085" width="1.5703125" style="2" customWidth="1"/>
    <col min="14086" max="14086" width="18.140625" style="2" customWidth="1"/>
    <col min="14087" max="14087" width="1.5703125" style="2" customWidth="1"/>
    <col min="14088" max="14088" width="24.28515625" style="2" customWidth="1"/>
    <col min="14089" max="14089" width="1.5703125" style="2" customWidth="1"/>
    <col min="14090" max="14090" width="18.140625" style="2" customWidth="1"/>
    <col min="14091" max="14091" width="1.5703125" style="2" customWidth="1"/>
    <col min="14092" max="14092" width="24.5703125" style="2" customWidth="1"/>
    <col min="14093" max="14096" width="0" style="2" hidden="1" customWidth="1"/>
    <col min="14097" max="14097" width="5.42578125" style="2" customWidth="1"/>
    <col min="14098" max="14334" width="8" style="2"/>
    <col min="14335" max="14335" width="5.42578125" style="2" customWidth="1"/>
    <col min="14336" max="14336" width="16" style="2" bestFit="1" customWidth="1"/>
    <col min="14337" max="14337" width="1.5703125" style="2" customWidth="1"/>
    <col min="14338" max="14338" width="16" style="2" customWidth="1"/>
    <col min="14339" max="14339" width="1.5703125" style="2" customWidth="1"/>
    <col min="14340" max="14340" width="18.140625" style="2" customWidth="1"/>
    <col min="14341" max="14341" width="1.5703125" style="2" customWidth="1"/>
    <col min="14342" max="14342" width="18.140625" style="2" customWidth="1"/>
    <col min="14343" max="14343" width="1.5703125" style="2" customWidth="1"/>
    <col min="14344" max="14344" width="24.28515625" style="2" customWidth="1"/>
    <col min="14345" max="14345" width="1.5703125" style="2" customWidth="1"/>
    <col min="14346" max="14346" width="18.140625" style="2" customWidth="1"/>
    <col min="14347" max="14347" width="1.5703125" style="2" customWidth="1"/>
    <col min="14348" max="14348" width="24.5703125" style="2" customWidth="1"/>
    <col min="14349" max="14352" width="0" style="2" hidden="1" customWidth="1"/>
    <col min="14353" max="14353" width="5.42578125" style="2" customWidth="1"/>
    <col min="14354" max="14590" width="8" style="2"/>
    <col min="14591" max="14591" width="5.42578125" style="2" customWidth="1"/>
    <col min="14592" max="14592" width="16" style="2" bestFit="1" customWidth="1"/>
    <col min="14593" max="14593" width="1.5703125" style="2" customWidth="1"/>
    <col min="14594" max="14594" width="16" style="2" customWidth="1"/>
    <col min="14595" max="14595" width="1.5703125" style="2" customWidth="1"/>
    <col min="14596" max="14596" width="18.140625" style="2" customWidth="1"/>
    <col min="14597" max="14597" width="1.5703125" style="2" customWidth="1"/>
    <col min="14598" max="14598" width="18.140625" style="2" customWidth="1"/>
    <col min="14599" max="14599" width="1.5703125" style="2" customWidth="1"/>
    <col min="14600" max="14600" width="24.28515625" style="2" customWidth="1"/>
    <col min="14601" max="14601" width="1.5703125" style="2" customWidth="1"/>
    <col min="14602" max="14602" width="18.140625" style="2" customWidth="1"/>
    <col min="14603" max="14603" width="1.5703125" style="2" customWidth="1"/>
    <col min="14604" max="14604" width="24.5703125" style="2" customWidth="1"/>
    <col min="14605" max="14608" width="0" style="2" hidden="1" customWidth="1"/>
    <col min="14609" max="14609" width="5.42578125" style="2" customWidth="1"/>
    <col min="14610" max="14846" width="8" style="2"/>
    <col min="14847" max="14847" width="5.42578125" style="2" customWidth="1"/>
    <col min="14848" max="14848" width="16" style="2" bestFit="1" customWidth="1"/>
    <col min="14849" max="14849" width="1.5703125" style="2" customWidth="1"/>
    <col min="14850" max="14850" width="16" style="2" customWidth="1"/>
    <col min="14851" max="14851" width="1.5703125" style="2" customWidth="1"/>
    <col min="14852" max="14852" width="18.140625" style="2" customWidth="1"/>
    <col min="14853" max="14853" width="1.5703125" style="2" customWidth="1"/>
    <col min="14854" max="14854" width="18.140625" style="2" customWidth="1"/>
    <col min="14855" max="14855" width="1.5703125" style="2" customWidth="1"/>
    <col min="14856" max="14856" width="24.28515625" style="2" customWidth="1"/>
    <col min="14857" max="14857" width="1.5703125" style="2" customWidth="1"/>
    <col min="14858" max="14858" width="18.140625" style="2" customWidth="1"/>
    <col min="14859" max="14859" width="1.5703125" style="2" customWidth="1"/>
    <col min="14860" max="14860" width="24.5703125" style="2" customWidth="1"/>
    <col min="14861" max="14864" width="0" style="2" hidden="1" customWidth="1"/>
    <col min="14865" max="14865" width="5.42578125" style="2" customWidth="1"/>
    <col min="14866" max="15102" width="8" style="2"/>
    <col min="15103" max="15103" width="5.42578125" style="2" customWidth="1"/>
    <col min="15104" max="15104" width="16" style="2" bestFit="1" customWidth="1"/>
    <col min="15105" max="15105" width="1.5703125" style="2" customWidth="1"/>
    <col min="15106" max="15106" width="16" style="2" customWidth="1"/>
    <col min="15107" max="15107" width="1.5703125" style="2" customWidth="1"/>
    <col min="15108" max="15108" width="18.140625" style="2" customWidth="1"/>
    <col min="15109" max="15109" width="1.5703125" style="2" customWidth="1"/>
    <col min="15110" max="15110" width="18.140625" style="2" customWidth="1"/>
    <col min="15111" max="15111" width="1.5703125" style="2" customWidth="1"/>
    <col min="15112" max="15112" width="24.28515625" style="2" customWidth="1"/>
    <col min="15113" max="15113" width="1.5703125" style="2" customWidth="1"/>
    <col min="15114" max="15114" width="18.140625" style="2" customWidth="1"/>
    <col min="15115" max="15115" width="1.5703125" style="2" customWidth="1"/>
    <col min="15116" max="15116" width="24.5703125" style="2" customWidth="1"/>
    <col min="15117" max="15120" width="0" style="2" hidden="1" customWidth="1"/>
    <col min="15121" max="15121" width="5.42578125" style="2" customWidth="1"/>
    <col min="15122" max="15358" width="8" style="2"/>
    <col min="15359" max="15359" width="5.42578125" style="2" customWidth="1"/>
    <col min="15360" max="15360" width="16" style="2" bestFit="1" customWidth="1"/>
    <col min="15361" max="15361" width="1.5703125" style="2" customWidth="1"/>
    <col min="15362" max="15362" width="16" style="2" customWidth="1"/>
    <col min="15363" max="15363" width="1.5703125" style="2" customWidth="1"/>
    <col min="15364" max="15364" width="18.140625" style="2" customWidth="1"/>
    <col min="15365" max="15365" width="1.5703125" style="2" customWidth="1"/>
    <col min="15366" max="15366" width="18.140625" style="2" customWidth="1"/>
    <col min="15367" max="15367" width="1.5703125" style="2" customWidth="1"/>
    <col min="15368" max="15368" width="24.28515625" style="2" customWidth="1"/>
    <col min="15369" max="15369" width="1.5703125" style="2" customWidth="1"/>
    <col min="15370" max="15370" width="18.140625" style="2" customWidth="1"/>
    <col min="15371" max="15371" width="1.5703125" style="2" customWidth="1"/>
    <col min="15372" max="15372" width="24.5703125" style="2" customWidth="1"/>
    <col min="15373" max="15376" width="0" style="2" hidden="1" customWidth="1"/>
    <col min="15377" max="15377" width="5.42578125" style="2" customWidth="1"/>
    <col min="15378" max="15614" width="8" style="2"/>
    <col min="15615" max="15615" width="5.42578125" style="2" customWidth="1"/>
    <col min="15616" max="15616" width="16" style="2" bestFit="1" customWidth="1"/>
    <col min="15617" max="15617" width="1.5703125" style="2" customWidth="1"/>
    <col min="15618" max="15618" width="16" style="2" customWidth="1"/>
    <col min="15619" max="15619" width="1.5703125" style="2" customWidth="1"/>
    <col min="15620" max="15620" width="18.140625" style="2" customWidth="1"/>
    <col min="15621" max="15621" width="1.5703125" style="2" customWidth="1"/>
    <col min="15622" max="15622" width="18.140625" style="2" customWidth="1"/>
    <col min="15623" max="15623" width="1.5703125" style="2" customWidth="1"/>
    <col min="15624" max="15624" width="24.28515625" style="2" customWidth="1"/>
    <col min="15625" max="15625" width="1.5703125" style="2" customWidth="1"/>
    <col min="15626" max="15626" width="18.140625" style="2" customWidth="1"/>
    <col min="15627" max="15627" width="1.5703125" style="2" customWidth="1"/>
    <col min="15628" max="15628" width="24.5703125" style="2" customWidth="1"/>
    <col min="15629" max="15632" width="0" style="2" hidden="1" customWidth="1"/>
    <col min="15633" max="15633" width="5.42578125" style="2" customWidth="1"/>
    <col min="15634" max="15870" width="8" style="2"/>
    <col min="15871" max="15871" width="5.42578125" style="2" customWidth="1"/>
    <col min="15872" max="15872" width="16" style="2" bestFit="1" customWidth="1"/>
    <col min="15873" max="15873" width="1.5703125" style="2" customWidth="1"/>
    <col min="15874" max="15874" width="16" style="2" customWidth="1"/>
    <col min="15875" max="15875" width="1.5703125" style="2" customWidth="1"/>
    <col min="15876" max="15876" width="18.140625" style="2" customWidth="1"/>
    <col min="15877" max="15877" width="1.5703125" style="2" customWidth="1"/>
    <col min="15878" max="15878" width="18.140625" style="2" customWidth="1"/>
    <col min="15879" max="15879" width="1.5703125" style="2" customWidth="1"/>
    <col min="15880" max="15880" width="24.28515625" style="2" customWidth="1"/>
    <col min="15881" max="15881" width="1.5703125" style="2" customWidth="1"/>
    <col min="15882" max="15882" width="18.140625" style="2" customWidth="1"/>
    <col min="15883" max="15883" width="1.5703125" style="2" customWidth="1"/>
    <col min="15884" max="15884" width="24.5703125" style="2" customWidth="1"/>
    <col min="15885" max="15888" width="0" style="2" hidden="1" customWidth="1"/>
    <col min="15889" max="15889" width="5.42578125" style="2" customWidth="1"/>
    <col min="15890" max="16126" width="8" style="2"/>
    <col min="16127" max="16127" width="5.42578125" style="2" customWidth="1"/>
    <col min="16128" max="16128" width="16" style="2" bestFit="1" customWidth="1"/>
    <col min="16129" max="16129" width="1.5703125" style="2" customWidth="1"/>
    <col min="16130" max="16130" width="16" style="2" customWidth="1"/>
    <col min="16131" max="16131" width="1.5703125" style="2" customWidth="1"/>
    <col min="16132" max="16132" width="18.140625" style="2" customWidth="1"/>
    <col min="16133" max="16133" width="1.5703125" style="2" customWidth="1"/>
    <col min="16134" max="16134" width="18.140625" style="2" customWidth="1"/>
    <col min="16135" max="16135" width="1.5703125" style="2" customWidth="1"/>
    <col min="16136" max="16136" width="24.28515625" style="2" customWidth="1"/>
    <col min="16137" max="16137" width="1.5703125" style="2" customWidth="1"/>
    <col min="16138" max="16138" width="18.140625" style="2" customWidth="1"/>
    <col min="16139" max="16139" width="1.5703125" style="2" customWidth="1"/>
    <col min="16140" max="16140" width="24.5703125" style="2" customWidth="1"/>
    <col min="16141" max="16144" width="0" style="2" hidden="1" customWidth="1"/>
    <col min="16145" max="16145" width="5.42578125" style="2" customWidth="1"/>
    <col min="16146" max="16384" width="8" style="2"/>
  </cols>
  <sheetData>
    <row r="1" spans="2:18" ht="132" customHeight="1">
      <c r="B1" s="1258" t="s">
        <v>942</v>
      </c>
      <c r="C1" s="1258"/>
      <c r="D1" s="1258"/>
      <c r="E1" s="1258"/>
      <c r="F1" s="1258"/>
      <c r="G1" s="1258"/>
      <c r="H1" s="1258"/>
      <c r="I1" s="1258"/>
      <c r="J1" s="658"/>
      <c r="K1" s="658"/>
      <c r="L1" s="658"/>
      <c r="M1" s="90"/>
      <c r="N1" s="90"/>
      <c r="O1" s="90"/>
      <c r="P1" s="90"/>
      <c r="Q1" s="90"/>
      <c r="R1" s="90"/>
    </row>
    <row r="2" spans="2:18" ht="20.100000000000001" customHeight="1">
      <c r="B2" s="658"/>
      <c r="C2" s="658"/>
      <c r="D2" s="658"/>
      <c r="E2" s="658"/>
      <c r="F2" s="658"/>
      <c r="G2" s="658"/>
      <c r="H2" s="658"/>
      <c r="I2" s="658"/>
      <c r="J2" s="658"/>
      <c r="K2" s="658"/>
      <c r="L2" s="658"/>
      <c r="M2" s="90"/>
      <c r="N2" s="90"/>
      <c r="O2" s="90"/>
      <c r="P2" s="90"/>
      <c r="Q2" s="90"/>
      <c r="R2" s="90"/>
    </row>
    <row r="3" spans="2:18" ht="20.100000000000001" customHeight="1">
      <c r="B3" s="658"/>
      <c r="C3" s="658"/>
      <c r="D3" s="658"/>
      <c r="E3" s="658"/>
      <c r="F3" s="658"/>
      <c r="G3" s="658"/>
      <c r="H3" s="658"/>
      <c r="I3" s="658"/>
      <c r="J3" s="658"/>
      <c r="K3" s="658"/>
      <c r="L3" s="658"/>
      <c r="M3" s="90"/>
      <c r="N3" s="90"/>
      <c r="O3" s="90"/>
      <c r="P3" s="90"/>
      <c r="Q3" s="90"/>
      <c r="R3" s="90"/>
    </row>
    <row r="4" spans="2:18" ht="20.100000000000001" customHeight="1">
      <c r="B4" s="658"/>
      <c r="C4" s="658"/>
      <c r="D4" s="658"/>
      <c r="E4" s="658"/>
      <c r="F4" s="658"/>
      <c r="G4" s="658"/>
      <c r="H4" s="658"/>
      <c r="I4" s="658"/>
      <c r="J4" s="658"/>
      <c r="K4" s="658"/>
      <c r="L4" s="658"/>
      <c r="M4" s="90"/>
      <c r="N4" s="90"/>
      <c r="O4" s="90"/>
      <c r="P4" s="90"/>
      <c r="Q4" s="90"/>
      <c r="R4" s="90"/>
    </row>
    <row r="5" spans="2:18" ht="20.100000000000001" customHeight="1">
      <c r="B5" s="658"/>
      <c r="C5" s="658"/>
      <c r="D5" s="658"/>
      <c r="E5" s="658"/>
      <c r="F5" s="658"/>
      <c r="G5" s="658"/>
      <c r="H5" s="658"/>
      <c r="I5" s="658"/>
      <c r="J5" s="658"/>
      <c r="K5" s="658"/>
      <c r="L5" s="658"/>
      <c r="M5" s="90"/>
      <c r="N5" s="90"/>
      <c r="O5" s="90"/>
      <c r="P5" s="90"/>
      <c r="Q5" s="90"/>
      <c r="R5" s="90"/>
    </row>
    <row r="6" spans="2:18" ht="20.100000000000001" customHeight="1">
      <c r="B6" s="658"/>
      <c r="C6" s="658"/>
      <c r="D6" s="658"/>
      <c r="E6" s="658"/>
      <c r="F6" s="658"/>
      <c r="G6" s="658"/>
      <c r="H6" s="658"/>
      <c r="I6" s="658"/>
      <c r="J6" s="658"/>
      <c r="K6" s="658"/>
      <c r="L6" s="658"/>
      <c r="M6" s="90"/>
      <c r="N6" s="90"/>
      <c r="O6" s="90"/>
      <c r="P6" s="90"/>
      <c r="Q6" s="90"/>
      <c r="R6" s="90"/>
    </row>
    <row r="7" spans="2:18" ht="20.100000000000001" customHeight="1">
      <c r="B7" s="658"/>
      <c r="C7" s="658"/>
      <c r="D7" s="658"/>
      <c r="E7" s="658"/>
      <c r="F7" s="658"/>
      <c r="G7" s="658"/>
      <c r="H7" s="658"/>
      <c r="I7" s="658"/>
      <c r="J7" s="658"/>
      <c r="K7" s="658"/>
      <c r="L7" s="658"/>
      <c r="M7" s="90"/>
      <c r="N7" s="90"/>
      <c r="O7" s="90"/>
      <c r="P7" s="90"/>
      <c r="Q7" s="90"/>
      <c r="R7" s="90"/>
    </row>
    <row r="8" spans="2:18" ht="20.100000000000001" customHeight="1">
      <c r="B8" s="658"/>
      <c r="C8" s="658"/>
      <c r="D8" s="658"/>
      <c r="E8" s="658"/>
      <c r="F8" s="658"/>
      <c r="G8" s="658"/>
      <c r="H8" s="658"/>
      <c r="I8" s="658"/>
      <c r="J8" s="658"/>
      <c r="K8" s="658"/>
      <c r="L8" s="658"/>
      <c r="M8" s="90"/>
      <c r="N8" s="90"/>
      <c r="O8" s="90"/>
      <c r="P8" s="90"/>
      <c r="Q8" s="90"/>
      <c r="R8" s="90"/>
    </row>
    <row r="9" spans="2:18" ht="20.100000000000001" customHeight="1">
      <c r="B9" s="658"/>
      <c r="C9" s="658"/>
      <c r="D9" s="658"/>
      <c r="E9" s="658"/>
      <c r="F9" s="658"/>
      <c r="G9" s="658"/>
      <c r="H9" s="658"/>
      <c r="I9" s="658"/>
      <c r="J9" s="658"/>
      <c r="K9" s="658"/>
      <c r="L9" s="658"/>
      <c r="M9" s="90"/>
      <c r="N9" s="90"/>
      <c r="O9" s="90"/>
      <c r="P9" s="90"/>
      <c r="Q9" s="90"/>
      <c r="R9" s="90"/>
    </row>
    <row r="10" spans="2:18" ht="20.100000000000001" customHeight="1">
      <c r="B10" s="658"/>
      <c r="C10" s="658"/>
      <c r="D10" s="658"/>
      <c r="E10" s="658"/>
      <c r="F10" s="658"/>
      <c r="G10" s="658"/>
      <c r="H10" s="658"/>
      <c r="I10" s="658"/>
      <c r="J10" s="658"/>
      <c r="K10" s="658"/>
      <c r="L10" s="658"/>
      <c r="M10" s="90"/>
      <c r="N10" s="90"/>
      <c r="O10" s="90"/>
      <c r="P10" s="90"/>
      <c r="Q10" s="90"/>
      <c r="R10" s="90"/>
    </row>
    <row r="11" spans="2:18" ht="20.100000000000001" customHeight="1">
      <c r="B11" s="658"/>
      <c r="C11" s="658"/>
      <c r="D11" s="658"/>
      <c r="E11" s="658"/>
      <c r="F11" s="658"/>
      <c r="G11" s="658"/>
      <c r="H11" s="658"/>
      <c r="I11" s="658"/>
      <c r="J11" s="658"/>
      <c r="K11" s="658"/>
      <c r="L11" s="658"/>
      <c r="M11" s="90"/>
      <c r="N11" s="90"/>
      <c r="O11" s="90"/>
      <c r="P11" s="90"/>
      <c r="Q11" s="90"/>
      <c r="R11" s="90"/>
    </row>
    <row r="12" spans="2:18" ht="20.100000000000001" customHeight="1">
      <c r="B12" s="658"/>
      <c r="C12" s="658"/>
      <c r="D12" s="658"/>
      <c r="E12" s="658"/>
      <c r="F12" s="658"/>
      <c r="G12" s="658"/>
      <c r="H12" s="658"/>
      <c r="I12" s="658"/>
      <c r="J12" s="658"/>
      <c r="K12" s="658"/>
      <c r="L12" s="658"/>
      <c r="M12" s="90"/>
      <c r="N12" s="90"/>
      <c r="O12" s="90"/>
      <c r="P12" s="90"/>
      <c r="Q12" s="90"/>
      <c r="R12" s="90"/>
    </row>
    <row r="13" spans="2:18" ht="20.100000000000001" customHeight="1">
      <c r="B13" s="658"/>
      <c r="C13" s="658"/>
      <c r="D13" s="658"/>
      <c r="E13" s="658"/>
      <c r="F13" s="658"/>
      <c r="G13" s="658"/>
      <c r="H13" s="658"/>
      <c r="I13" s="658"/>
      <c r="J13" s="658"/>
      <c r="K13" s="658"/>
      <c r="L13" s="658"/>
      <c r="M13" s="90"/>
      <c r="N13" s="90"/>
      <c r="O13" s="90"/>
      <c r="P13" s="90"/>
      <c r="Q13" s="90"/>
      <c r="R13" s="90"/>
    </row>
    <row r="14" spans="2:18" ht="20.100000000000001" customHeight="1">
      <c r="B14" s="658"/>
      <c r="C14" s="658"/>
      <c r="D14" s="658"/>
      <c r="E14" s="658"/>
      <c r="F14" s="658"/>
      <c r="G14" s="658"/>
      <c r="H14" s="658"/>
      <c r="I14" s="658"/>
      <c r="J14" s="658"/>
      <c r="K14" s="658"/>
      <c r="L14" s="658"/>
      <c r="M14" s="90"/>
      <c r="N14" s="90"/>
      <c r="O14" s="90"/>
      <c r="P14" s="90"/>
      <c r="Q14" s="90"/>
      <c r="R14" s="90"/>
    </row>
    <row r="15" spans="2:18" ht="20.100000000000001" customHeight="1">
      <c r="B15" s="658"/>
      <c r="C15" s="658"/>
      <c r="D15" s="658"/>
      <c r="E15" s="658"/>
      <c r="F15" s="658"/>
      <c r="G15" s="658"/>
      <c r="H15" s="658"/>
      <c r="I15" s="658"/>
      <c r="J15" s="658"/>
      <c r="K15" s="658"/>
      <c r="L15" s="658"/>
      <c r="M15" s="90"/>
      <c r="N15" s="90"/>
      <c r="O15" s="90"/>
      <c r="P15" s="90"/>
      <c r="Q15" s="90"/>
      <c r="R15" s="90"/>
    </row>
    <row r="16" spans="2:18" ht="20.100000000000001" customHeight="1">
      <c r="B16" s="658"/>
      <c r="C16" s="658"/>
      <c r="D16" s="658"/>
      <c r="E16" s="658"/>
      <c r="F16" s="658"/>
      <c r="G16" s="658"/>
      <c r="H16" s="658"/>
      <c r="I16" s="658"/>
      <c r="J16" s="658"/>
      <c r="K16" s="658"/>
      <c r="L16" s="658"/>
      <c r="M16" s="90"/>
      <c r="N16" s="90"/>
      <c r="O16" s="90"/>
      <c r="P16" s="90"/>
      <c r="Q16" s="90"/>
      <c r="R16" s="90"/>
    </row>
    <row r="17" spans="1:21" ht="20.100000000000001" customHeight="1">
      <c r="B17" s="658"/>
      <c r="C17" s="658"/>
      <c r="D17" s="658"/>
      <c r="E17" s="658"/>
      <c r="F17" s="658"/>
      <c r="G17" s="658"/>
      <c r="H17" s="658"/>
      <c r="I17" s="658"/>
      <c r="J17" s="658"/>
      <c r="K17" s="658"/>
      <c r="L17" s="658"/>
      <c r="M17" s="90"/>
      <c r="N17" s="90"/>
      <c r="O17" s="90"/>
      <c r="P17" s="90"/>
      <c r="Q17" s="90"/>
      <c r="R17" s="90"/>
    </row>
    <row r="18" spans="1:21" ht="20.100000000000001" customHeight="1">
      <c r="B18" s="658"/>
      <c r="C18" s="658"/>
      <c r="D18" s="658"/>
      <c r="E18" s="658"/>
      <c r="F18" s="658"/>
      <c r="G18" s="658"/>
      <c r="H18" s="658"/>
      <c r="I18" s="658"/>
      <c r="J18" s="658"/>
      <c r="K18" s="658"/>
      <c r="L18" s="658"/>
      <c r="M18" s="90"/>
      <c r="N18" s="90"/>
      <c r="O18" s="90"/>
      <c r="P18" s="90"/>
      <c r="Q18" s="90"/>
      <c r="R18" s="90"/>
    </row>
    <row r="19" spans="1:21" ht="20.100000000000001" customHeight="1">
      <c r="B19" s="90"/>
      <c r="C19" s="90"/>
      <c r="D19" s="90"/>
      <c r="E19" s="90"/>
      <c r="F19" s="90"/>
      <c r="G19" s="90"/>
      <c r="H19" s="90"/>
      <c r="I19" s="90"/>
      <c r="J19" s="90"/>
      <c r="K19" s="90"/>
      <c r="L19" s="90"/>
      <c r="M19" s="90"/>
      <c r="N19" s="90"/>
      <c r="O19" s="90"/>
      <c r="P19" s="90"/>
      <c r="Q19" s="90"/>
      <c r="R19" s="90"/>
    </row>
    <row r="20" spans="1:21" ht="20.100000000000001" customHeight="1">
      <c r="B20" s="90"/>
      <c r="C20" s="90"/>
      <c r="D20" s="90"/>
      <c r="E20" s="90"/>
      <c r="F20" s="90"/>
      <c r="G20" s="90"/>
      <c r="H20" s="90"/>
      <c r="I20" s="90"/>
      <c r="J20" s="90"/>
      <c r="K20" s="90"/>
      <c r="L20" s="90"/>
      <c r="M20" s="90"/>
      <c r="N20" s="90"/>
      <c r="O20" s="90"/>
      <c r="P20" s="90"/>
      <c r="Q20" s="90"/>
      <c r="R20" s="90"/>
    </row>
    <row r="21" spans="1:21" ht="25.5" customHeight="1" thickBot="1">
      <c r="K21" s="2"/>
    </row>
    <row r="22" spans="1:21" ht="20.100000000000001" customHeight="1" thickBot="1">
      <c r="B22" s="659" t="s">
        <v>0</v>
      </c>
      <c r="C22" s="660"/>
      <c r="D22" s="660"/>
      <c r="E22" s="660" t="s">
        <v>2</v>
      </c>
      <c r="F22" s="660"/>
      <c r="G22" s="660" t="s">
        <v>3</v>
      </c>
      <c r="H22" s="660"/>
      <c r="I22" s="660" t="s">
        <v>4</v>
      </c>
      <c r="J22" s="660"/>
      <c r="K22" s="660" t="s">
        <v>5</v>
      </c>
      <c r="L22" s="660"/>
      <c r="M22" s="750" t="s">
        <v>6</v>
      </c>
      <c r="N22" s="95"/>
      <c r="O22" s="95" t="s">
        <v>7</v>
      </c>
      <c r="P22" s="95"/>
      <c r="Q22" s="93" t="s">
        <v>8</v>
      </c>
      <c r="R22" s="93"/>
      <c r="S22" s="750" t="s">
        <v>7</v>
      </c>
      <c r="T22" s="750"/>
      <c r="U22" s="768" t="s">
        <v>974</v>
      </c>
    </row>
    <row r="23" spans="1:21" ht="5.25" customHeight="1" thickBot="1">
      <c r="B23" s="661"/>
      <c r="C23" s="661"/>
      <c r="D23" s="661"/>
      <c r="E23" s="661"/>
      <c r="F23" s="661"/>
      <c r="G23" s="661"/>
      <c r="H23" s="661"/>
      <c r="I23" s="661"/>
      <c r="J23" s="661"/>
      <c r="K23" s="661"/>
      <c r="L23" s="661"/>
      <c r="M23" s="660"/>
      <c r="N23" s="99"/>
      <c r="O23" s="99"/>
      <c r="P23" s="99"/>
      <c r="Q23" s="99"/>
      <c r="R23" s="99"/>
      <c r="S23" s="661"/>
      <c r="T23" s="661"/>
      <c r="U23" s="769"/>
    </row>
    <row r="24" spans="1:21" ht="48.75">
      <c r="B24" s="1259" t="s">
        <v>184</v>
      </c>
      <c r="C24" s="662"/>
      <c r="D24" s="662"/>
      <c r="E24" s="663" t="s">
        <v>1200</v>
      </c>
      <c r="F24" s="664"/>
      <c r="G24" s="665" t="s">
        <v>945</v>
      </c>
      <c r="H24" s="666"/>
      <c r="I24" s="665" t="s">
        <v>224</v>
      </c>
      <c r="J24" s="667"/>
      <c r="K24" s="665">
        <v>5</v>
      </c>
      <c r="L24" s="667"/>
      <c r="M24" s="754">
        <f>VLOOKUP(I24,CITROEN!$F$146:$I$160,4,0)</f>
        <v>4630000</v>
      </c>
      <c r="N24" s="112"/>
      <c r="O24" s="113"/>
      <c r="P24" s="112"/>
      <c r="Q24" s="751"/>
      <c r="R24" s="752"/>
      <c r="S24" s="754">
        <v>605000</v>
      </c>
      <c r="T24" s="754"/>
      <c r="U24" s="770">
        <f>M24-S24</f>
        <v>4025000</v>
      </c>
    </row>
    <row r="25" spans="1:21" ht="49.5" thickBot="1">
      <c r="B25" s="1260"/>
      <c r="C25" s="668"/>
      <c r="D25" s="668"/>
      <c r="E25" s="669" t="s">
        <v>949</v>
      </c>
      <c r="F25" s="670"/>
      <c r="G25" s="671" t="s">
        <v>944</v>
      </c>
      <c r="H25" s="672"/>
      <c r="I25" s="671" t="s">
        <v>227</v>
      </c>
      <c r="J25" s="673"/>
      <c r="K25" s="671">
        <v>5</v>
      </c>
      <c r="L25" s="673"/>
      <c r="M25" s="755">
        <f>VLOOKUP(I25,CITROEN!$F$146:$I$160,4,0)</f>
        <v>5055000</v>
      </c>
      <c r="N25" s="112"/>
      <c r="O25" s="113"/>
      <c r="P25" s="112"/>
      <c r="Q25" s="751"/>
      <c r="R25" s="753"/>
      <c r="S25" s="755">
        <v>550000</v>
      </c>
      <c r="T25" s="755"/>
      <c r="U25" s="771">
        <f>M25-S25</f>
        <v>4505000</v>
      </c>
    </row>
    <row r="26" spans="1:21" ht="6" customHeight="1" thickBot="1">
      <c r="B26" s="674"/>
      <c r="C26" s="674"/>
      <c r="D26" s="674"/>
      <c r="E26" s="674"/>
      <c r="F26" s="675"/>
      <c r="G26" s="674"/>
      <c r="H26" s="675"/>
      <c r="I26" s="674"/>
      <c r="J26" s="675"/>
      <c r="K26" s="675"/>
      <c r="L26" s="675"/>
      <c r="M26" s="674"/>
      <c r="N26" s="124"/>
      <c r="O26" s="125"/>
      <c r="P26" s="124"/>
      <c r="Q26" s="125"/>
      <c r="R26" s="125"/>
      <c r="S26" s="674"/>
      <c r="T26" s="674"/>
      <c r="U26" s="772"/>
    </row>
    <row r="27" spans="1:21" ht="48.75">
      <c r="B27" s="1261" t="s">
        <v>117</v>
      </c>
      <c r="C27" s="676"/>
      <c r="D27" s="662"/>
      <c r="E27" s="677" t="s">
        <v>1200</v>
      </c>
      <c r="F27" s="664"/>
      <c r="G27" s="678" t="s">
        <v>945</v>
      </c>
      <c r="H27" s="666"/>
      <c r="I27" s="678" t="s">
        <v>225</v>
      </c>
      <c r="J27" s="667"/>
      <c r="K27" s="678">
        <v>5</v>
      </c>
      <c r="L27" s="667"/>
      <c r="M27" s="759">
        <f>VLOOKUP(I27,CITROEN!$F$146:$I$160,4,0)</f>
        <v>5235000</v>
      </c>
      <c r="N27" s="112"/>
      <c r="O27" s="137"/>
      <c r="P27" s="112"/>
      <c r="Q27" s="756"/>
      <c r="R27" s="757"/>
      <c r="S27" s="759">
        <v>810000</v>
      </c>
      <c r="T27" s="754"/>
      <c r="U27" s="773">
        <f t="shared" ref="U27:U31" si="0">M27-S27</f>
        <v>4425000</v>
      </c>
    </row>
    <row r="28" spans="1:21" ht="48.75">
      <c r="B28" s="1262"/>
      <c r="C28" s="679"/>
      <c r="D28" s="680"/>
      <c r="E28" s="681" t="s">
        <v>950</v>
      </c>
      <c r="F28" s="682"/>
      <c r="G28" s="683" t="s">
        <v>946</v>
      </c>
      <c r="H28" s="684"/>
      <c r="I28" s="683" t="s">
        <v>226</v>
      </c>
      <c r="J28" s="685"/>
      <c r="K28" s="683">
        <v>5</v>
      </c>
      <c r="L28" s="685"/>
      <c r="M28" s="760">
        <f>VLOOKUP(I28,CITROEN!$F$146:$I$160,4,0)</f>
        <v>5470000</v>
      </c>
      <c r="N28" s="112"/>
      <c r="O28" s="137"/>
      <c r="P28" s="112"/>
      <c r="Q28" s="756"/>
      <c r="R28" s="758"/>
      <c r="S28" s="760">
        <v>500000</v>
      </c>
      <c r="T28" s="762"/>
      <c r="U28" s="774">
        <f t="shared" si="0"/>
        <v>4970000</v>
      </c>
    </row>
    <row r="29" spans="1:21" ht="48.75">
      <c r="B29" s="1262"/>
      <c r="C29" s="679"/>
      <c r="D29" s="680"/>
      <c r="E29" s="681" t="s">
        <v>951</v>
      </c>
      <c r="F29" s="682"/>
      <c r="G29" s="683" t="s">
        <v>947</v>
      </c>
      <c r="H29" s="684"/>
      <c r="I29" s="683" t="s">
        <v>228</v>
      </c>
      <c r="J29" s="685"/>
      <c r="K29" s="683">
        <v>5</v>
      </c>
      <c r="L29" s="685"/>
      <c r="M29" s="760">
        <f>VLOOKUP(I29,CITROEN!$F$146:$I$160,4,0)</f>
        <v>5870000</v>
      </c>
      <c r="N29" s="112"/>
      <c r="O29" s="137"/>
      <c r="P29" s="112"/>
      <c r="Q29" s="756"/>
      <c r="R29" s="758"/>
      <c r="S29" s="760">
        <v>845000</v>
      </c>
      <c r="T29" s="762"/>
      <c r="U29" s="774">
        <f t="shared" si="0"/>
        <v>5025000</v>
      </c>
    </row>
    <row r="30" spans="1:21" ht="48.75">
      <c r="B30" s="1262"/>
      <c r="C30" s="679"/>
      <c r="D30" s="680"/>
      <c r="E30" s="695" t="s">
        <v>952</v>
      </c>
      <c r="F30" s="682"/>
      <c r="G30" s="683" t="s">
        <v>947</v>
      </c>
      <c r="H30" s="684"/>
      <c r="I30" s="683" t="s">
        <v>230</v>
      </c>
      <c r="J30" s="685"/>
      <c r="K30" s="683">
        <v>5</v>
      </c>
      <c r="L30" s="685"/>
      <c r="M30" s="760">
        <f>VLOOKUP(I30,CITROEN!$F$146:$I$160,4,0)</f>
        <v>6060000</v>
      </c>
      <c r="N30" s="112"/>
      <c r="O30" s="137"/>
      <c r="P30" s="112"/>
      <c r="Q30" s="756"/>
      <c r="R30" s="758"/>
      <c r="S30" s="760">
        <v>550000</v>
      </c>
      <c r="T30" s="762"/>
      <c r="U30" s="774">
        <f t="shared" si="0"/>
        <v>5510000</v>
      </c>
    </row>
    <row r="31" spans="1:21" ht="49.5" thickBot="1">
      <c r="B31" s="1263"/>
      <c r="C31" s="686"/>
      <c r="D31" s="668"/>
      <c r="E31" s="687" t="s">
        <v>953</v>
      </c>
      <c r="F31" s="670"/>
      <c r="G31" s="688" t="s">
        <v>948</v>
      </c>
      <c r="H31" s="672"/>
      <c r="I31" s="688" t="s">
        <v>231</v>
      </c>
      <c r="J31" s="673"/>
      <c r="K31" s="688">
        <v>5</v>
      </c>
      <c r="L31" s="673"/>
      <c r="M31" s="761">
        <f>VLOOKUP(I31,CITROEN!$F$146:$I$160,4,0)</f>
        <v>6155000</v>
      </c>
      <c r="N31" s="112"/>
      <c r="O31" s="137"/>
      <c r="P31" s="112"/>
      <c r="Q31" s="756"/>
      <c r="R31" s="753"/>
      <c r="S31" s="761">
        <v>550000</v>
      </c>
      <c r="T31" s="755"/>
      <c r="U31" s="775">
        <f t="shared" si="0"/>
        <v>5605000</v>
      </c>
    </row>
    <row r="32" spans="1:21" ht="6" customHeight="1" thickBot="1">
      <c r="A32" s="90"/>
      <c r="B32" s="674"/>
      <c r="C32" s="674"/>
      <c r="D32" s="674"/>
      <c r="E32" s="674"/>
      <c r="F32" s="675"/>
      <c r="G32" s="674"/>
      <c r="H32" s="675"/>
      <c r="I32" s="674"/>
      <c r="J32" s="675"/>
      <c r="K32" s="675"/>
      <c r="L32" s="675"/>
      <c r="M32" s="674"/>
      <c r="N32" s="124"/>
      <c r="O32" s="125"/>
      <c r="P32" s="124"/>
      <c r="Q32" s="125"/>
      <c r="R32" s="125"/>
      <c r="S32" s="674"/>
      <c r="T32" s="674"/>
      <c r="U32" s="772"/>
    </row>
    <row r="33" spans="2:21" ht="48.75">
      <c r="B33" s="1264" t="s">
        <v>210</v>
      </c>
      <c r="C33" s="689"/>
      <c r="D33" s="662"/>
      <c r="E33" s="690" t="s">
        <v>951</v>
      </c>
      <c r="F33" s="664"/>
      <c r="G33" s="691" t="s">
        <v>947</v>
      </c>
      <c r="H33" s="666"/>
      <c r="I33" s="691" t="s">
        <v>229</v>
      </c>
      <c r="J33" s="667"/>
      <c r="K33" s="691">
        <v>5</v>
      </c>
      <c r="L33" s="667"/>
      <c r="M33" s="763">
        <f>VLOOKUP(I33,CITROEN!$F$146:$I$160,4,0)</f>
        <v>6150000</v>
      </c>
      <c r="N33" s="52"/>
      <c r="O33" s="52"/>
      <c r="P33" s="52"/>
      <c r="Q33" s="52"/>
      <c r="R33" s="765"/>
      <c r="S33" s="763">
        <v>550000</v>
      </c>
      <c r="T33" s="767"/>
      <c r="U33" s="776">
        <f t="shared" ref="U33:U34" si="1">M33-S33</f>
        <v>5600000</v>
      </c>
    </row>
    <row r="34" spans="2:21" ht="49.5" thickBot="1">
      <c r="B34" s="1265"/>
      <c r="C34" s="692"/>
      <c r="D34" s="668"/>
      <c r="E34" s="693" t="s">
        <v>953</v>
      </c>
      <c r="F34" s="670"/>
      <c r="G34" s="694" t="s">
        <v>948</v>
      </c>
      <c r="H34" s="672"/>
      <c r="I34" s="694" t="s">
        <v>232</v>
      </c>
      <c r="J34" s="673"/>
      <c r="K34" s="694">
        <v>5</v>
      </c>
      <c r="L34" s="673"/>
      <c r="M34" s="764">
        <f>VLOOKUP(I34,CITROEN!$F$146:$I$160,4,0)</f>
        <v>6435000</v>
      </c>
      <c r="N34" s="151"/>
      <c r="O34" s="151"/>
      <c r="P34" s="151"/>
      <c r="Q34" s="151"/>
      <c r="R34" s="766"/>
      <c r="S34" s="764">
        <v>550000</v>
      </c>
      <c r="T34" s="755"/>
      <c r="U34" s="777">
        <f t="shared" si="1"/>
        <v>5885000</v>
      </c>
    </row>
    <row r="35" spans="2:21" ht="7.5" customHeight="1">
      <c r="B35" s="157"/>
      <c r="C35" s="157"/>
      <c r="D35" s="157"/>
      <c r="E35" s="157"/>
      <c r="F35" s="157"/>
      <c r="G35" s="157"/>
      <c r="H35" s="157"/>
      <c r="I35" s="157"/>
      <c r="J35" s="157"/>
      <c r="K35" s="157"/>
      <c r="L35" s="157"/>
      <c r="M35" s="157"/>
      <c r="N35" s="156"/>
      <c r="O35" s="156"/>
      <c r="P35" s="156"/>
      <c r="Q35" s="156"/>
      <c r="R35" s="156"/>
    </row>
    <row r="36" spans="2:21">
      <c r="D36" s="2"/>
      <c r="F36" s="2"/>
      <c r="H36" s="2"/>
      <c r="J36" s="2"/>
      <c r="K36" s="2"/>
      <c r="L36" s="2"/>
      <c r="N36" s="2"/>
      <c r="P36" s="2"/>
    </row>
    <row r="37" spans="2:21" ht="18">
      <c r="B37" s="796" t="s">
        <v>108</v>
      </c>
      <c r="D37" s="2"/>
      <c r="F37" s="2"/>
      <c r="H37" s="2"/>
      <c r="J37" s="2"/>
      <c r="K37" s="2"/>
      <c r="L37" s="2"/>
      <c r="N37" s="2"/>
      <c r="P37" s="2"/>
    </row>
    <row r="38" spans="2:21" ht="18">
      <c r="B38" s="796" t="s">
        <v>943</v>
      </c>
      <c r="D38" s="2"/>
      <c r="F38" s="2"/>
      <c r="H38" s="2"/>
      <c r="J38" s="2"/>
      <c r="K38" s="2"/>
      <c r="L38" s="2"/>
      <c r="N38" s="2"/>
      <c r="P38" s="2"/>
    </row>
    <row r="39" spans="2:21" ht="18">
      <c r="B39" s="796" t="str">
        <f>CITROEN!A5</f>
        <v>Érvényes: 2017. október 3-tól visszavonásig.</v>
      </c>
      <c r="D39" s="2"/>
      <c r="F39" s="2"/>
      <c r="H39" s="2"/>
      <c r="J39" s="2"/>
      <c r="K39" s="2"/>
      <c r="L39" s="2"/>
      <c r="N39" s="2"/>
      <c r="P39" s="2"/>
    </row>
    <row r="40" spans="2:21" ht="18">
      <c r="B40" s="797" t="s">
        <v>138</v>
      </c>
      <c r="D40" s="2"/>
      <c r="F40" s="2"/>
      <c r="H40" s="2"/>
      <c r="J40" s="2"/>
      <c r="K40" s="2"/>
      <c r="L40" s="2"/>
      <c r="N40" s="2"/>
      <c r="P40" s="2"/>
    </row>
    <row r="41" spans="2:21">
      <c r="D41" s="2"/>
      <c r="F41" s="2"/>
      <c r="H41" s="2"/>
      <c r="J41" s="2"/>
      <c r="K41" s="2"/>
      <c r="L41" s="2"/>
      <c r="N41" s="2"/>
      <c r="P41" s="2"/>
    </row>
    <row r="42" spans="2:21" ht="19.5" customHeight="1">
      <c r="B42" s="1266" t="s">
        <v>1143</v>
      </c>
      <c r="C42" s="1267"/>
      <c r="D42" s="1267"/>
      <c r="E42" s="1267"/>
      <c r="F42" s="1267"/>
      <c r="G42" s="1267"/>
      <c r="H42" s="1267"/>
      <c r="I42" s="1267"/>
      <c r="J42" s="1267"/>
      <c r="K42" s="1267"/>
      <c r="L42" s="1267"/>
      <c r="M42" s="1267"/>
      <c r="N42" s="1267"/>
      <c r="O42" s="1267"/>
      <c r="P42" s="1267"/>
      <c r="Q42" s="1267"/>
      <c r="R42" s="1267"/>
      <c r="S42" s="1267"/>
    </row>
    <row r="43" spans="2:21">
      <c r="B43" s="1267"/>
      <c r="C43" s="1267"/>
      <c r="D43" s="1267"/>
      <c r="E43" s="1267"/>
      <c r="F43" s="1267"/>
      <c r="G43" s="1267"/>
      <c r="H43" s="1267"/>
      <c r="I43" s="1267"/>
      <c r="J43" s="1267"/>
      <c r="K43" s="1267"/>
      <c r="L43" s="1267"/>
      <c r="M43" s="1267"/>
      <c r="N43" s="1267"/>
      <c r="O43" s="1267"/>
      <c r="P43" s="1267"/>
      <c r="Q43" s="1267"/>
      <c r="R43" s="1267"/>
      <c r="S43" s="1267"/>
    </row>
    <row r="44" spans="2:21">
      <c r="B44" s="1267"/>
      <c r="C44" s="1267"/>
      <c r="D44" s="1267"/>
      <c r="E44" s="1267"/>
      <c r="F44" s="1267"/>
      <c r="G44" s="1267"/>
      <c r="H44" s="1267"/>
      <c r="I44" s="1267"/>
      <c r="J44" s="1267"/>
      <c r="K44" s="1267"/>
      <c r="L44" s="1267"/>
      <c r="M44" s="1267"/>
      <c r="N44" s="1267"/>
      <c r="O44" s="1267"/>
      <c r="P44" s="1267"/>
      <c r="Q44" s="1267"/>
      <c r="R44" s="1267"/>
      <c r="S44" s="1267"/>
    </row>
    <row r="45" spans="2:21">
      <c r="B45" s="1267"/>
      <c r="C45" s="1267"/>
      <c r="D45" s="1267"/>
      <c r="E45" s="1267"/>
      <c r="F45" s="1267"/>
      <c r="G45" s="1267"/>
      <c r="H45" s="1267"/>
      <c r="I45" s="1267"/>
      <c r="J45" s="1267"/>
      <c r="K45" s="1267"/>
      <c r="L45" s="1267"/>
      <c r="M45" s="1267"/>
      <c r="N45" s="1267"/>
      <c r="O45" s="1267"/>
      <c r="P45" s="1267"/>
      <c r="Q45" s="1267"/>
      <c r="R45" s="1267"/>
      <c r="S45" s="1267"/>
    </row>
    <row r="46" spans="2:21">
      <c r="B46" s="1267"/>
      <c r="C46" s="1267"/>
      <c r="D46" s="1267"/>
      <c r="E46" s="1267"/>
      <c r="F46" s="1267"/>
      <c r="G46" s="1267"/>
      <c r="H46" s="1267"/>
      <c r="I46" s="1267"/>
      <c r="J46" s="1267"/>
      <c r="K46" s="1267"/>
      <c r="L46" s="1267"/>
      <c r="M46" s="1267"/>
      <c r="N46" s="1267"/>
      <c r="O46" s="1267"/>
      <c r="P46" s="1267"/>
      <c r="Q46" s="1267"/>
      <c r="R46" s="1267"/>
      <c r="S46" s="1267"/>
    </row>
    <row r="47" spans="2:21">
      <c r="B47" s="1267"/>
      <c r="C47" s="1267"/>
      <c r="D47" s="1267"/>
      <c r="E47" s="1267"/>
      <c r="F47" s="1267"/>
      <c r="G47" s="1267"/>
      <c r="H47" s="1267"/>
      <c r="I47" s="1267"/>
      <c r="J47" s="1267"/>
      <c r="K47" s="1267"/>
      <c r="L47" s="1267"/>
      <c r="M47" s="1267"/>
      <c r="N47" s="1267"/>
      <c r="O47" s="1267"/>
      <c r="P47" s="1267"/>
      <c r="Q47" s="1267"/>
      <c r="R47" s="1267"/>
      <c r="S47" s="1267"/>
    </row>
    <row r="48" spans="2:21">
      <c r="B48" s="1267"/>
      <c r="C48" s="1267"/>
      <c r="D48" s="1267"/>
      <c r="E48" s="1267"/>
      <c r="F48" s="1267"/>
      <c r="G48" s="1267"/>
      <c r="H48" s="1267"/>
      <c r="I48" s="1267"/>
      <c r="J48" s="1267"/>
      <c r="K48" s="1267"/>
      <c r="L48" s="1267"/>
      <c r="M48" s="1267"/>
      <c r="N48" s="1267"/>
      <c r="O48" s="1267"/>
      <c r="P48" s="1267"/>
      <c r="Q48" s="1267"/>
      <c r="R48" s="1267"/>
      <c r="S48" s="1267"/>
    </row>
    <row r="49" spans="2:19">
      <c r="B49" s="1267"/>
      <c r="C49" s="1267"/>
      <c r="D49" s="1267"/>
      <c r="E49" s="1267"/>
      <c r="F49" s="1267"/>
      <c r="G49" s="1267"/>
      <c r="H49" s="1267"/>
      <c r="I49" s="1267"/>
      <c r="J49" s="1267"/>
      <c r="K49" s="1267"/>
      <c r="L49" s="1267"/>
      <c r="M49" s="1267"/>
      <c r="N49" s="1267"/>
      <c r="O49" s="1267"/>
      <c r="P49" s="1267"/>
      <c r="Q49" s="1267"/>
      <c r="R49" s="1267"/>
      <c r="S49" s="1267"/>
    </row>
    <row r="50" spans="2:19">
      <c r="B50" s="1267"/>
      <c r="C50" s="1267"/>
      <c r="D50" s="1267"/>
      <c r="E50" s="1267"/>
      <c r="F50" s="1267"/>
      <c r="G50" s="1267"/>
      <c r="H50" s="1267"/>
      <c r="I50" s="1267"/>
      <c r="J50" s="1267"/>
      <c r="K50" s="1267"/>
      <c r="L50" s="1267"/>
      <c r="M50" s="1267"/>
      <c r="N50" s="1267"/>
      <c r="O50" s="1267"/>
      <c r="P50" s="1267"/>
      <c r="Q50" s="1267"/>
      <c r="R50" s="1267"/>
      <c r="S50" s="1267"/>
    </row>
    <row r="51" spans="2:19">
      <c r="B51" s="1267"/>
      <c r="C51" s="1267"/>
      <c r="D51" s="1267"/>
      <c r="E51" s="1267"/>
      <c r="F51" s="1267"/>
      <c r="G51" s="1267"/>
      <c r="H51" s="1267"/>
      <c r="I51" s="1267"/>
      <c r="J51" s="1267"/>
      <c r="K51" s="1267"/>
      <c r="L51" s="1267"/>
      <c r="M51" s="1267"/>
      <c r="N51" s="1267"/>
      <c r="O51" s="1267"/>
      <c r="P51" s="1267"/>
      <c r="Q51" s="1267"/>
      <c r="R51" s="1267"/>
      <c r="S51" s="1267"/>
    </row>
    <row r="52" spans="2:19">
      <c r="D52" s="2"/>
      <c r="F52" s="2"/>
      <c r="H52" s="2"/>
      <c r="J52" s="2"/>
      <c r="K52" s="2"/>
      <c r="L52" s="2"/>
      <c r="N52" s="2"/>
      <c r="P52" s="2"/>
    </row>
    <row r="53" spans="2:19">
      <c r="D53" s="2"/>
      <c r="F53" s="2"/>
      <c r="H53" s="2"/>
      <c r="J53" s="2"/>
      <c r="K53" s="2"/>
      <c r="L53" s="2"/>
      <c r="N53" s="2"/>
      <c r="P53" s="2"/>
    </row>
    <row r="54" spans="2:19">
      <c r="D54" s="2"/>
      <c r="F54" s="2"/>
      <c r="H54" s="2"/>
      <c r="J54" s="2"/>
      <c r="K54" s="2"/>
      <c r="L54" s="2"/>
      <c r="N54" s="2"/>
      <c r="P54" s="2"/>
    </row>
    <row r="55" spans="2:19">
      <c r="D55" s="2"/>
      <c r="F55" s="2"/>
      <c r="H55" s="2"/>
      <c r="J55" s="2"/>
      <c r="K55" s="2"/>
      <c r="L55" s="2"/>
      <c r="N55" s="2"/>
      <c r="P55" s="2"/>
    </row>
    <row r="56" spans="2:19">
      <c r="D56" s="2"/>
      <c r="F56" s="2"/>
      <c r="H56" s="2"/>
      <c r="J56" s="2"/>
      <c r="K56" s="2"/>
      <c r="L56" s="2"/>
      <c r="N56" s="2"/>
      <c r="P56" s="2"/>
    </row>
    <row r="57" spans="2:19">
      <c r="D57" s="2"/>
      <c r="F57" s="2"/>
      <c r="H57" s="2"/>
      <c r="J57" s="2"/>
      <c r="K57" s="2"/>
      <c r="L57" s="2"/>
      <c r="N57" s="2"/>
      <c r="P57" s="2"/>
    </row>
    <row r="58" spans="2:19">
      <c r="D58" s="2"/>
      <c r="F58" s="2"/>
      <c r="H58" s="2"/>
      <c r="J58" s="2"/>
      <c r="K58" s="2"/>
      <c r="L58" s="2"/>
      <c r="N58" s="2"/>
      <c r="P58" s="2"/>
    </row>
    <row r="59" spans="2:19">
      <c r="D59" s="2"/>
      <c r="F59" s="2"/>
      <c r="H59" s="2"/>
      <c r="J59" s="2"/>
      <c r="K59" s="2"/>
      <c r="L59" s="2"/>
      <c r="N59" s="2"/>
      <c r="P59" s="2"/>
    </row>
    <row r="60" spans="2:19">
      <c r="D60" s="2"/>
      <c r="F60" s="2"/>
      <c r="H60" s="2"/>
      <c r="J60" s="2"/>
      <c r="K60" s="2"/>
      <c r="L60" s="2"/>
      <c r="N60" s="2"/>
      <c r="P60" s="2"/>
    </row>
    <row r="61" spans="2:19">
      <c r="D61" s="2"/>
      <c r="F61" s="2"/>
      <c r="H61" s="2"/>
      <c r="J61" s="2"/>
      <c r="K61" s="2"/>
      <c r="L61" s="2"/>
      <c r="N61" s="2"/>
      <c r="P61" s="2"/>
    </row>
    <row r="62" spans="2:19">
      <c r="D62" s="2"/>
      <c r="F62" s="2"/>
      <c r="H62" s="2"/>
      <c r="J62" s="2"/>
      <c r="K62" s="2"/>
      <c r="L62" s="2"/>
      <c r="N62" s="2"/>
      <c r="P62" s="2"/>
    </row>
    <row r="63" spans="2:19">
      <c r="D63" s="2"/>
      <c r="F63" s="2"/>
      <c r="H63" s="2"/>
      <c r="J63" s="2"/>
      <c r="K63" s="2"/>
      <c r="L63" s="2"/>
      <c r="N63" s="2"/>
      <c r="P63" s="2"/>
    </row>
    <row r="64" spans="2:19">
      <c r="D64" s="2"/>
      <c r="F64" s="2"/>
      <c r="H64" s="2"/>
      <c r="J64" s="2"/>
      <c r="K64" s="2"/>
      <c r="L64" s="2"/>
      <c r="N64" s="2"/>
      <c r="P64" s="2"/>
    </row>
    <row r="65" spans="4:16">
      <c r="D65" s="2"/>
      <c r="F65" s="2"/>
      <c r="H65" s="2"/>
      <c r="J65" s="2"/>
      <c r="K65" s="2"/>
      <c r="L65" s="2"/>
      <c r="N65" s="2"/>
      <c r="P65" s="2"/>
    </row>
    <row r="66" spans="4:16">
      <c r="D66" s="2"/>
      <c r="F66" s="2"/>
      <c r="H66" s="2"/>
      <c r="J66" s="2"/>
      <c r="K66" s="2"/>
      <c r="L66" s="2"/>
      <c r="N66" s="2"/>
      <c r="P66" s="2"/>
    </row>
    <row r="67" spans="4:16">
      <c r="D67" s="2"/>
      <c r="F67" s="2"/>
      <c r="H67" s="2"/>
      <c r="J67" s="2"/>
      <c r="K67" s="2"/>
      <c r="L67" s="2"/>
      <c r="N67" s="2"/>
      <c r="P67" s="2"/>
    </row>
    <row r="68" spans="4:16">
      <c r="D68" s="2"/>
      <c r="F68" s="2"/>
      <c r="H68" s="2"/>
      <c r="J68" s="2"/>
      <c r="K68" s="2"/>
      <c r="L68" s="2"/>
      <c r="N68" s="2"/>
      <c r="P68" s="2"/>
    </row>
    <row r="69" spans="4:16">
      <c r="D69" s="2"/>
      <c r="F69" s="2"/>
      <c r="H69" s="2"/>
      <c r="J69" s="2"/>
      <c r="K69" s="2"/>
      <c r="L69" s="2"/>
      <c r="N69" s="2"/>
      <c r="P69" s="2"/>
    </row>
    <row r="70" spans="4:16">
      <c r="D70" s="2"/>
      <c r="F70" s="2"/>
      <c r="H70" s="2"/>
      <c r="J70" s="2"/>
      <c r="K70" s="2"/>
      <c r="L70" s="2"/>
      <c r="N70" s="2"/>
      <c r="P70" s="2"/>
    </row>
    <row r="71" spans="4:16">
      <c r="D71" s="2"/>
      <c r="F71" s="2"/>
      <c r="H71" s="2"/>
      <c r="J71" s="2"/>
      <c r="K71" s="2"/>
      <c r="L71" s="2"/>
      <c r="N71" s="2"/>
      <c r="P71" s="2"/>
    </row>
    <row r="72" spans="4:16">
      <c r="D72" s="2"/>
      <c r="F72" s="2"/>
      <c r="H72" s="2"/>
      <c r="J72" s="2"/>
      <c r="K72" s="2"/>
      <c r="L72" s="2"/>
      <c r="N72" s="2"/>
      <c r="P72" s="2"/>
    </row>
    <row r="73" spans="4:16">
      <c r="D73" s="2"/>
      <c r="F73" s="2"/>
      <c r="H73" s="2"/>
      <c r="J73" s="2"/>
      <c r="K73" s="2"/>
      <c r="L73" s="2"/>
      <c r="N73" s="2"/>
      <c r="P73" s="2"/>
    </row>
    <row r="74" spans="4:16">
      <c r="D74" s="2"/>
      <c r="F74" s="2"/>
      <c r="H74" s="2"/>
      <c r="J74" s="2"/>
      <c r="K74" s="2"/>
      <c r="L74" s="2"/>
      <c r="N74" s="2"/>
      <c r="P74" s="2"/>
    </row>
    <row r="75" spans="4:16">
      <c r="D75" s="2"/>
      <c r="F75" s="2"/>
      <c r="H75" s="2"/>
      <c r="J75" s="2"/>
      <c r="K75" s="2"/>
      <c r="L75" s="2"/>
      <c r="N75" s="2"/>
      <c r="P75" s="2"/>
    </row>
    <row r="76" spans="4:16">
      <c r="D76" s="2"/>
      <c r="F76" s="2"/>
      <c r="H76" s="2"/>
      <c r="J76" s="2"/>
      <c r="K76" s="2"/>
      <c r="L76" s="2"/>
      <c r="N76" s="2"/>
      <c r="P76" s="2"/>
    </row>
    <row r="77" spans="4:16">
      <c r="D77" s="2"/>
      <c r="F77" s="2"/>
      <c r="H77" s="2"/>
      <c r="J77" s="2"/>
      <c r="K77" s="2"/>
      <c r="L77" s="2"/>
      <c r="N77" s="2"/>
      <c r="P77" s="2"/>
    </row>
    <row r="78" spans="4:16">
      <c r="D78" s="2"/>
      <c r="F78" s="2"/>
      <c r="H78" s="2"/>
      <c r="J78" s="2"/>
      <c r="K78" s="2"/>
      <c r="L78" s="2"/>
      <c r="N78" s="2"/>
      <c r="P78" s="2"/>
    </row>
    <row r="79" spans="4:16">
      <c r="D79" s="2"/>
      <c r="F79" s="2"/>
      <c r="H79" s="2"/>
      <c r="J79" s="2"/>
      <c r="K79" s="2"/>
      <c r="L79" s="2"/>
      <c r="N79" s="2"/>
      <c r="P79" s="2"/>
    </row>
    <row r="80" spans="4:16">
      <c r="D80" s="2"/>
      <c r="F80" s="2"/>
      <c r="H80" s="2"/>
      <c r="J80" s="2"/>
      <c r="K80" s="2"/>
      <c r="L80" s="2"/>
      <c r="N80" s="2"/>
      <c r="P80" s="2"/>
    </row>
    <row r="81" spans="4:16">
      <c r="D81" s="2"/>
      <c r="F81" s="2"/>
      <c r="H81" s="2"/>
      <c r="J81" s="2"/>
      <c r="K81" s="2"/>
      <c r="L81" s="2"/>
      <c r="N81" s="2"/>
      <c r="P81" s="2"/>
    </row>
    <row r="82" spans="4:16">
      <c r="D82" s="2"/>
      <c r="F82" s="2"/>
      <c r="H82" s="2"/>
      <c r="J82" s="2"/>
      <c r="K82" s="2"/>
      <c r="L82" s="2"/>
      <c r="N82" s="2"/>
      <c r="P82" s="2"/>
    </row>
    <row r="83" spans="4:16">
      <c r="D83" s="2"/>
      <c r="F83" s="2"/>
      <c r="H83" s="2"/>
      <c r="J83" s="2"/>
      <c r="K83" s="2"/>
      <c r="L83" s="2"/>
      <c r="N83" s="2"/>
      <c r="P83" s="2"/>
    </row>
    <row r="84" spans="4:16">
      <c r="D84" s="2"/>
      <c r="F84" s="2"/>
      <c r="H84" s="2"/>
      <c r="J84" s="2"/>
      <c r="K84" s="2"/>
      <c r="L84" s="2"/>
      <c r="N84" s="2"/>
      <c r="P84" s="2"/>
    </row>
    <row r="85" spans="4:16">
      <c r="D85" s="2"/>
      <c r="F85" s="2"/>
      <c r="H85" s="2"/>
      <c r="J85" s="2"/>
      <c r="K85" s="2"/>
      <c r="L85" s="2"/>
      <c r="N85" s="2"/>
      <c r="P85" s="2"/>
    </row>
    <row r="86" spans="4:16">
      <c r="D86" s="2"/>
      <c r="F86" s="2"/>
      <c r="H86" s="2"/>
      <c r="J86" s="2"/>
      <c r="K86" s="2"/>
      <c r="L86" s="2"/>
      <c r="N86" s="2"/>
      <c r="P86" s="2"/>
    </row>
    <row r="87" spans="4:16">
      <c r="D87" s="2"/>
      <c r="F87" s="2"/>
      <c r="H87" s="2"/>
      <c r="J87" s="2"/>
      <c r="K87" s="2"/>
      <c r="L87" s="2"/>
      <c r="N87" s="2"/>
      <c r="P87" s="2"/>
    </row>
    <row r="88" spans="4:16">
      <c r="D88" s="2"/>
      <c r="F88" s="2"/>
      <c r="H88" s="2"/>
      <c r="J88" s="2"/>
      <c r="K88" s="2"/>
      <c r="L88" s="2"/>
      <c r="N88" s="2"/>
      <c r="P88" s="2"/>
    </row>
    <row r="89" spans="4:16">
      <c r="D89" s="2"/>
      <c r="F89" s="2"/>
      <c r="H89" s="2"/>
      <c r="J89" s="2"/>
      <c r="K89" s="2"/>
      <c r="L89" s="2"/>
      <c r="N89" s="2"/>
      <c r="P89" s="2"/>
    </row>
    <row r="90" spans="4:16">
      <c r="D90" s="2"/>
      <c r="F90" s="2"/>
      <c r="H90" s="2"/>
      <c r="J90" s="2"/>
      <c r="K90" s="2"/>
      <c r="L90" s="2"/>
      <c r="N90" s="2"/>
      <c r="P90" s="2"/>
    </row>
    <row r="91" spans="4:16">
      <c r="D91" s="2"/>
      <c r="F91" s="2"/>
      <c r="H91" s="2"/>
      <c r="J91" s="2"/>
      <c r="K91" s="2"/>
      <c r="L91" s="2"/>
      <c r="N91" s="2"/>
      <c r="P91" s="2"/>
    </row>
    <row r="92" spans="4:16">
      <c r="D92" s="2"/>
      <c r="F92" s="2"/>
      <c r="H92" s="2"/>
      <c r="J92" s="2"/>
      <c r="K92" s="2"/>
      <c r="L92" s="2"/>
      <c r="N92" s="2"/>
      <c r="P92" s="2"/>
    </row>
    <row r="93" spans="4:16">
      <c r="D93" s="2"/>
      <c r="F93" s="2"/>
      <c r="H93" s="2"/>
      <c r="J93" s="2"/>
      <c r="K93" s="2"/>
      <c r="L93" s="2"/>
      <c r="N93" s="2"/>
      <c r="P93" s="2"/>
    </row>
    <row r="94" spans="4:16">
      <c r="D94" s="2"/>
      <c r="F94" s="2"/>
      <c r="H94" s="2"/>
      <c r="J94" s="2"/>
      <c r="K94" s="2"/>
      <c r="L94" s="2"/>
      <c r="N94" s="2"/>
      <c r="P94" s="2"/>
    </row>
    <row r="95" spans="4:16">
      <c r="D95" s="2"/>
      <c r="F95" s="2"/>
      <c r="H95" s="2"/>
      <c r="J95" s="2"/>
      <c r="K95" s="2"/>
      <c r="L95" s="2"/>
      <c r="N95" s="2"/>
      <c r="P95" s="2"/>
    </row>
    <row r="96" spans="4:16">
      <c r="D96" s="2"/>
      <c r="F96" s="2"/>
      <c r="H96" s="2"/>
      <c r="J96" s="2"/>
      <c r="K96" s="2"/>
      <c r="L96" s="2"/>
      <c r="N96" s="2"/>
      <c r="P96" s="2"/>
    </row>
    <row r="97" spans="4:16">
      <c r="D97" s="2"/>
      <c r="F97" s="2"/>
      <c r="H97" s="2"/>
      <c r="J97" s="2"/>
      <c r="K97" s="2"/>
      <c r="L97" s="2"/>
      <c r="N97" s="2"/>
      <c r="P97" s="2"/>
    </row>
    <row r="98" spans="4:16">
      <c r="D98" s="2"/>
      <c r="F98" s="2"/>
      <c r="H98" s="2"/>
      <c r="J98" s="2"/>
      <c r="K98" s="2"/>
      <c r="L98" s="2"/>
      <c r="N98" s="2"/>
      <c r="P98" s="2"/>
    </row>
    <row r="99" spans="4:16">
      <c r="D99" s="2"/>
      <c r="F99" s="2"/>
      <c r="H99" s="2"/>
      <c r="J99" s="2"/>
      <c r="K99" s="2"/>
      <c r="L99" s="2"/>
      <c r="N99" s="2"/>
      <c r="P99" s="2"/>
    </row>
    <row r="100" spans="4:16">
      <c r="D100" s="2"/>
      <c r="F100" s="2"/>
      <c r="H100" s="2"/>
      <c r="J100" s="2"/>
      <c r="K100" s="2"/>
      <c r="L100" s="2"/>
      <c r="N100" s="2"/>
      <c r="P100" s="2"/>
    </row>
    <row r="101" spans="4:16">
      <c r="D101" s="2"/>
      <c r="F101" s="2"/>
      <c r="H101" s="2"/>
      <c r="J101" s="2"/>
      <c r="K101" s="2"/>
      <c r="L101" s="2"/>
      <c r="N101" s="2"/>
      <c r="P101" s="2"/>
    </row>
    <row r="102" spans="4:16">
      <c r="D102" s="2"/>
      <c r="F102" s="2"/>
      <c r="H102" s="2"/>
      <c r="J102" s="2"/>
      <c r="K102" s="2"/>
      <c r="L102" s="2"/>
      <c r="N102" s="2"/>
      <c r="P102" s="2"/>
    </row>
    <row r="103" spans="4:16">
      <c r="D103" s="2"/>
      <c r="F103" s="2"/>
      <c r="H103" s="2"/>
      <c r="J103" s="2"/>
      <c r="K103" s="2"/>
      <c r="L103" s="2"/>
      <c r="N103" s="2"/>
      <c r="P103" s="2"/>
    </row>
    <row r="104" spans="4:16">
      <c r="D104" s="2"/>
      <c r="F104" s="2"/>
      <c r="H104" s="2"/>
      <c r="J104" s="2"/>
      <c r="K104" s="2"/>
      <c r="L104" s="2"/>
      <c r="N104" s="2"/>
      <c r="P104" s="2"/>
    </row>
    <row r="105" spans="4:16">
      <c r="D105" s="2"/>
      <c r="F105" s="2"/>
      <c r="H105" s="2"/>
      <c r="J105" s="2"/>
      <c r="K105" s="2"/>
      <c r="L105" s="2"/>
      <c r="N105" s="2"/>
      <c r="P105" s="2"/>
    </row>
    <row r="106" spans="4:16">
      <c r="D106" s="2"/>
      <c r="F106" s="2"/>
      <c r="H106" s="2"/>
      <c r="J106" s="2"/>
      <c r="K106" s="2"/>
      <c r="L106" s="2"/>
      <c r="N106" s="2"/>
      <c r="P106" s="2"/>
    </row>
    <row r="107" spans="4:16">
      <c r="D107" s="2"/>
      <c r="F107" s="2"/>
      <c r="H107" s="2"/>
      <c r="J107" s="2"/>
      <c r="K107" s="2"/>
      <c r="L107" s="2"/>
      <c r="N107" s="2"/>
      <c r="P107" s="2"/>
    </row>
    <row r="108" spans="4:16">
      <c r="D108" s="2"/>
      <c r="F108" s="2"/>
      <c r="H108" s="2"/>
      <c r="J108" s="2"/>
      <c r="K108" s="2"/>
      <c r="L108" s="2"/>
      <c r="N108" s="2"/>
      <c r="P108" s="2"/>
    </row>
    <row r="109" spans="4:16">
      <c r="D109" s="2"/>
      <c r="F109" s="2"/>
      <c r="H109" s="2"/>
      <c r="J109" s="2"/>
      <c r="K109" s="2"/>
      <c r="L109" s="2"/>
      <c r="N109" s="2"/>
      <c r="P109" s="2"/>
    </row>
    <row r="110" spans="4:16">
      <c r="D110" s="2"/>
      <c r="F110" s="2"/>
      <c r="H110" s="2"/>
      <c r="J110" s="2"/>
      <c r="K110" s="2"/>
      <c r="L110" s="2"/>
      <c r="N110" s="2"/>
      <c r="P110" s="2"/>
    </row>
    <row r="111" spans="4:16">
      <c r="D111" s="2"/>
      <c r="F111" s="2"/>
      <c r="H111" s="2"/>
      <c r="J111" s="2"/>
      <c r="K111" s="2"/>
      <c r="L111" s="2"/>
      <c r="N111" s="2"/>
      <c r="P111" s="2"/>
    </row>
    <row r="112" spans="4:16">
      <c r="D112" s="2"/>
      <c r="F112" s="2"/>
      <c r="H112" s="2"/>
      <c r="J112" s="2"/>
      <c r="K112" s="2"/>
      <c r="L112" s="2"/>
      <c r="N112" s="2"/>
      <c r="P112" s="2"/>
    </row>
    <row r="113" spans="4:16">
      <c r="D113" s="2"/>
      <c r="F113" s="2"/>
      <c r="H113" s="2"/>
      <c r="J113" s="2"/>
      <c r="K113" s="2"/>
      <c r="L113" s="2"/>
      <c r="N113" s="2"/>
      <c r="P113" s="2"/>
    </row>
    <row r="114" spans="4:16">
      <c r="D114" s="2"/>
      <c r="F114" s="2"/>
      <c r="H114" s="2"/>
      <c r="J114" s="2"/>
      <c r="K114" s="2"/>
      <c r="L114" s="2"/>
      <c r="N114" s="2"/>
      <c r="P114" s="2"/>
    </row>
    <row r="115" spans="4:16">
      <c r="D115" s="2"/>
      <c r="F115" s="2"/>
      <c r="H115" s="2"/>
      <c r="J115" s="2"/>
      <c r="K115" s="2"/>
      <c r="L115" s="2"/>
      <c r="N115" s="2"/>
      <c r="P115" s="2"/>
    </row>
    <row r="116" spans="4:16">
      <c r="D116" s="2"/>
      <c r="F116" s="2"/>
      <c r="H116" s="2"/>
      <c r="J116" s="2"/>
      <c r="K116" s="2"/>
      <c r="L116" s="2"/>
      <c r="N116" s="2"/>
      <c r="P116" s="2"/>
    </row>
    <row r="117" spans="4:16">
      <c r="D117" s="2"/>
      <c r="F117" s="2"/>
      <c r="H117" s="2"/>
      <c r="J117" s="2"/>
      <c r="K117" s="2"/>
      <c r="L117" s="2"/>
      <c r="N117" s="2"/>
      <c r="P117" s="2"/>
    </row>
    <row r="118" spans="4:16">
      <c r="D118" s="2"/>
      <c r="F118" s="2"/>
      <c r="H118" s="2"/>
      <c r="J118" s="2"/>
      <c r="K118" s="2"/>
      <c r="L118" s="2"/>
      <c r="N118" s="2"/>
      <c r="P118" s="2"/>
    </row>
    <row r="119" spans="4:16">
      <c r="D119" s="2"/>
      <c r="F119" s="2"/>
      <c r="H119" s="2"/>
      <c r="J119" s="2"/>
      <c r="K119" s="2"/>
      <c r="L119" s="2"/>
      <c r="N119" s="2"/>
      <c r="P119" s="2"/>
    </row>
    <row r="120" spans="4:16">
      <c r="D120" s="2"/>
      <c r="F120" s="2"/>
      <c r="H120" s="2"/>
      <c r="J120" s="2"/>
      <c r="K120" s="2"/>
      <c r="L120" s="2"/>
      <c r="N120" s="2"/>
      <c r="P120" s="2"/>
    </row>
    <row r="121" spans="4:16">
      <c r="D121" s="2"/>
      <c r="F121" s="2"/>
      <c r="H121" s="2"/>
      <c r="J121" s="2"/>
      <c r="K121" s="2"/>
      <c r="L121" s="2"/>
      <c r="N121" s="2"/>
      <c r="P121" s="2"/>
    </row>
    <row r="122" spans="4:16">
      <c r="D122" s="2"/>
      <c r="F122" s="2"/>
      <c r="H122" s="2"/>
      <c r="J122" s="2"/>
      <c r="K122" s="2"/>
      <c r="L122" s="2"/>
      <c r="N122" s="2"/>
      <c r="P122" s="2"/>
    </row>
    <row r="123" spans="4:16">
      <c r="D123" s="2"/>
      <c r="F123" s="2"/>
      <c r="H123" s="2"/>
      <c r="J123" s="2"/>
      <c r="K123" s="2"/>
      <c r="L123" s="2"/>
      <c r="N123" s="2"/>
      <c r="P123" s="2"/>
    </row>
    <row r="124" spans="4:16">
      <c r="D124" s="2"/>
      <c r="F124" s="2"/>
      <c r="H124" s="2"/>
      <c r="J124" s="2"/>
      <c r="K124" s="2"/>
      <c r="L124" s="2"/>
      <c r="N124" s="2"/>
      <c r="P124" s="2"/>
    </row>
    <row r="125" spans="4:16">
      <c r="D125" s="2"/>
      <c r="F125" s="2"/>
      <c r="H125" s="2"/>
      <c r="J125" s="2"/>
      <c r="K125" s="2"/>
      <c r="L125" s="2"/>
      <c r="N125" s="2"/>
      <c r="P125" s="2"/>
    </row>
    <row r="126" spans="4:16">
      <c r="D126" s="2"/>
      <c r="F126" s="2"/>
      <c r="H126" s="2"/>
      <c r="J126" s="2"/>
      <c r="K126" s="2"/>
      <c r="L126" s="2"/>
      <c r="N126" s="2"/>
      <c r="P126" s="2"/>
    </row>
    <row r="127" spans="4:16">
      <c r="D127" s="2"/>
      <c r="F127" s="2"/>
      <c r="H127" s="2"/>
      <c r="J127" s="2"/>
      <c r="K127" s="2"/>
      <c r="L127" s="2"/>
      <c r="N127" s="2"/>
      <c r="P127" s="2"/>
    </row>
    <row r="128" spans="4:16">
      <c r="D128" s="2"/>
      <c r="F128" s="2"/>
      <c r="H128" s="2"/>
      <c r="J128" s="2"/>
      <c r="K128" s="2"/>
      <c r="L128" s="2"/>
      <c r="N128" s="2"/>
      <c r="P128" s="2"/>
    </row>
    <row r="129" spans="4:16">
      <c r="D129" s="2"/>
      <c r="F129" s="2"/>
      <c r="H129" s="2"/>
      <c r="J129" s="2"/>
      <c r="K129" s="2"/>
      <c r="L129" s="2"/>
      <c r="N129" s="2"/>
      <c r="P129" s="2"/>
    </row>
    <row r="130" spans="4:16">
      <c r="D130" s="2"/>
      <c r="F130" s="2"/>
      <c r="H130" s="2"/>
      <c r="J130" s="2"/>
      <c r="K130" s="2"/>
      <c r="L130" s="2"/>
      <c r="N130" s="2"/>
      <c r="P130" s="2"/>
    </row>
    <row r="131" spans="4:16">
      <c r="D131" s="2"/>
      <c r="F131" s="2"/>
      <c r="H131" s="2"/>
      <c r="J131" s="2"/>
      <c r="K131" s="2"/>
      <c r="L131" s="2"/>
      <c r="N131" s="2"/>
      <c r="P131" s="2"/>
    </row>
    <row r="132" spans="4:16">
      <c r="D132" s="2"/>
      <c r="F132" s="2"/>
      <c r="H132" s="2"/>
      <c r="J132" s="2"/>
      <c r="K132" s="2"/>
      <c r="L132" s="2"/>
      <c r="N132" s="2"/>
      <c r="P132" s="2"/>
    </row>
    <row r="133" spans="4:16">
      <c r="D133" s="2"/>
      <c r="F133" s="2"/>
      <c r="H133" s="2"/>
      <c r="J133" s="2"/>
      <c r="K133" s="2"/>
      <c r="L133" s="2"/>
      <c r="N133" s="2"/>
      <c r="P133" s="2"/>
    </row>
    <row r="134" spans="4:16">
      <c r="D134" s="2"/>
      <c r="F134" s="2"/>
      <c r="H134" s="2"/>
      <c r="J134" s="2"/>
      <c r="K134" s="2"/>
      <c r="L134" s="2"/>
      <c r="N134" s="2"/>
      <c r="P134" s="2"/>
    </row>
    <row r="135" spans="4:16">
      <c r="D135" s="2"/>
      <c r="F135" s="2"/>
      <c r="H135" s="2"/>
      <c r="J135" s="2"/>
      <c r="K135" s="2"/>
      <c r="L135" s="2"/>
      <c r="N135" s="2"/>
      <c r="P135" s="2"/>
    </row>
    <row r="136" spans="4:16">
      <c r="D136" s="2"/>
      <c r="F136" s="2"/>
      <c r="H136" s="2"/>
      <c r="J136" s="2"/>
      <c r="K136" s="2"/>
      <c r="L136" s="2"/>
      <c r="N136" s="2"/>
      <c r="P136" s="2"/>
    </row>
    <row r="137" spans="4:16">
      <c r="D137" s="2"/>
      <c r="F137" s="2"/>
      <c r="H137" s="2"/>
      <c r="J137" s="2"/>
      <c r="K137" s="2"/>
      <c r="L137" s="2"/>
      <c r="N137" s="2"/>
      <c r="P137" s="2"/>
    </row>
    <row r="138" spans="4:16">
      <c r="D138" s="2"/>
      <c r="F138" s="2"/>
      <c r="H138" s="2"/>
      <c r="J138" s="2"/>
      <c r="K138" s="2"/>
      <c r="L138" s="2"/>
      <c r="N138" s="2"/>
      <c r="P138" s="2"/>
    </row>
    <row r="139" spans="4:16">
      <c r="D139" s="2"/>
      <c r="F139" s="2"/>
      <c r="H139" s="2"/>
      <c r="J139" s="2"/>
      <c r="K139" s="2"/>
      <c r="L139" s="2"/>
      <c r="N139" s="2"/>
      <c r="P139" s="2"/>
    </row>
    <row r="140" spans="4:16">
      <c r="D140" s="2"/>
      <c r="F140" s="2"/>
      <c r="H140" s="2"/>
      <c r="J140" s="2"/>
      <c r="K140" s="2"/>
      <c r="L140" s="2"/>
      <c r="N140" s="2"/>
      <c r="P140" s="2"/>
    </row>
    <row r="141" spans="4:16">
      <c r="D141" s="2"/>
      <c r="F141" s="2"/>
      <c r="H141" s="2"/>
      <c r="J141" s="2"/>
      <c r="K141" s="2"/>
      <c r="L141" s="2"/>
      <c r="N141" s="2"/>
      <c r="P141" s="2"/>
    </row>
    <row r="142" spans="4:16">
      <c r="D142" s="2"/>
      <c r="F142" s="2"/>
      <c r="H142" s="2"/>
      <c r="J142" s="2"/>
      <c r="K142" s="2"/>
      <c r="L142" s="2"/>
      <c r="N142" s="2"/>
      <c r="P142" s="2"/>
    </row>
    <row r="143" spans="4:16">
      <c r="D143" s="2"/>
      <c r="F143" s="2"/>
      <c r="H143" s="2"/>
      <c r="J143" s="2"/>
      <c r="K143" s="2"/>
      <c r="L143" s="2"/>
      <c r="N143" s="2"/>
      <c r="P143" s="2"/>
    </row>
    <row r="144" spans="4:16">
      <c r="D144" s="2"/>
      <c r="F144" s="2"/>
      <c r="H144" s="2"/>
      <c r="J144" s="2"/>
      <c r="K144" s="2"/>
      <c r="L144" s="2"/>
      <c r="N144" s="2"/>
      <c r="P144" s="2"/>
    </row>
    <row r="145" spans="4:16">
      <c r="D145" s="2"/>
      <c r="F145" s="2"/>
      <c r="H145" s="2"/>
      <c r="J145" s="2"/>
      <c r="K145" s="2"/>
      <c r="L145" s="2"/>
      <c r="N145" s="2"/>
      <c r="P145" s="2"/>
    </row>
    <row r="146" spans="4:16">
      <c r="D146" s="2"/>
      <c r="F146" s="2"/>
      <c r="H146" s="2"/>
      <c r="J146" s="2"/>
      <c r="K146" s="2"/>
      <c r="L146" s="2"/>
      <c r="N146" s="2"/>
      <c r="P146" s="2"/>
    </row>
    <row r="147" spans="4:16">
      <c r="D147" s="2"/>
      <c r="F147" s="2"/>
      <c r="H147" s="2"/>
      <c r="J147" s="2"/>
      <c r="K147" s="2"/>
      <c r="L147" s="2"/>
      <c r="N147" s="2"/>
      <c r="P147" s="2"/>
    </row>
    <row r="148" spans="4:16">
      <c r="D148" s="2"/>
      <c r="F148" s="2"/>
      <c r="H148" s="2"/>
      <c r="J148" s="2"/>
      <c r="K148" s="2"/>
      <c r="L148" s="2"/>
      <c r="N148" s="2"/>
      <c r="P148" s="2"/>
    </row>
    <row r="149" spans="4:16">
      <c r="D149" s="2"/>
      <c r="F149" s="2"/>
      <c r="H149" s="2"/>
      <c r="J149" s="2"/>
      <c r="K149" s="2"/>
      <c r="L149" s="2"/>
      <c r="N149" s="2"/>
      <c r="P149" s="2"/>
    </row>
    <row r="150" spans="4:16">
      <c r="D150" s="2"/>
      <c r="F150" s="2"/>
      <c r="H150" s="2"/>
      <c r="J150" s="2"/>
      <c r="K150" s="2"/>
      <c r="L150" s="2"/>
      <c r="N150" s="2"/>
      <c r="P150" s="2"/>
    </row>
    <row r="151" spans="4:16">
      <c r="D151" s="2"/>
      <c r="F151" s="2"/>
      <c r="H151" s="2"/>
      <c r="J151" s="2"/>
      <c r="K151" s="2"/>
      <c r="L151" s="2"/>
      <c r="N151" s="2"/>
      <c r="P151" s="2"/>
    </row>
    <row r="152" spans="4:16">
      <c r="D152" s="2"/>
      <c r="F152" s="2"/>
      <c r="H152" s="2"/>
      <c r="J152" s="2"/>
      <c r="K152" s="2"/>
      <c r="L152" s="2"/>
      <c r="N152" s="2"/>
      <c r="P152" s="2"/>
    </row>
    <row r="153" spans="4:16">
      <c r="D153" s="2"/>
      <c r="F153" s="2"/>
      <c r="H153" s="2"/>
      <c r="J153" s="2"/>
      <c r="K153" s="2"/>
      <c r="L153" s="2"/>
      <c r="N153" s="2"/>
      <c r="P153" s="2"/>
    </row>
    <row r="154" spans="4:16">
      <c r="D154" s="2"/>
      <c r="F154" s="2"/>
      <c r="H154" s="2"/>
      <c r="J154" s="2"/>
      <c r="K154" s="2"/>
      <c r="L154" s="2"/>
      <c r="N154" s="2"/>
      <c r="P154" s="2"/>
    </row>
    <row r="155" spans="4:16">
      <c r="D155" s="2"/>
      <c r="F155" s="2"/>
      <c r="H155" s="2"/>
      <c r="J155" s="2"/>
      <c r="K155" s="2"/>
      <c r="L155" s="2"/>
      <c r="N155" s="2"/>
      <c r="P155" s="2"/>
    </row>
    <row r="156" spans="4:16">
      <c r="D156" s="2"/>
      <c r="F156" s="2"/>
      <c r="H156" s="2"/>
      <c r="J156" s="2"/>
      <c r="K156" s="2"/>
      <c r="L156" s="2"/>
      <c r="N156" s="2"/>
      <c r="P156" s="2"/>
    </row>
    <row r="157" spans="4:16">
      <c r="D157" s="2"/>
      <c r="F157" s="2"/>
      <c r="H157" s="2"/>
      <c r="J157" s="2"/>
      <c r="K157" s="2"/>
      <c r="L157" s="2"/>
      <c r="N157" s="2"/>
      <c r="P157" s="2"/>
    </row>
    <row r="158" spans="4:16">
      <c r="D158" s="2"/>
      <c r="F158" s="2"/>
      <c r="H158" s="2"/>
      <c r="J158" s="2"/>
      <c r="K158" s="2"/>
      <c r="L158" s="2"/>
      <c r="N158" s="2"/>
      <c r="P158" s="2"/>
    </row>
    <row r="159" spans="4:16">
      <c r="D159" s="2"/>
      <c r="F159" s="2"/>
      <c r="H159" s="2"/>
      <c r="J159" s="2"/>
      <c r="K159" s="2"/>
      <c r="L159" s="2"/>
      <c r="N159" s="2"/>
      <c r="P159" s="2"/>
    </row>
    <row r="160" spans="4:16">
      <c r="D160" s="2"/>
      <c r="F160" s="2"/>
      <c r="H160" s="2"/>
      <c r="J160" s="2"/>
      <c r="K160" s="2"/>
      <c r="L160" s="2"/>
      <c r="N160" s="2"/>
      <c r="P160" s="2"/>
    </row>
    <row r="161" spans="4:16">
      <c r="D161" s="2"/>
      <c r="F161" s="2"/>
      <c r="H161" s="2"/>
      <c r="J161" s="2"/>
      <c r="K161" s="2"/>
      <c r="L161" s="2"/>
      <c r="N161" s="2"/>
      <c r="P161" s="2"/>
    </row>
    <row r="162" spans="4:16">
      <c r="D162" s="2"/>
      <c r="F162" s="2"/>
      <c r="H162" s="2"/>
      <c r="J162" s="2"/>
      <c r="K162" s="2"/>
      <c r="L162" s="2"/>
      <c r="N162" s="2"/>
      <c r="P162" s="2"/>
    </row>
    <row r="163" spans="4:16">
      <c r="D163" s="2"/>
      <c r="F163" s="2"/>
      <c r="H163" s="2"/>
      <c r="J163" s="2"/>
      <c r="K163" s="2"/>
      <c r="L163" s="2"/>
      <c r="N163" s="2"/>
      <c r="P163" s="2"/>
    </row>
    <row r="164" spans="4:16">
      <c r="D164" s="2"/>
      <c r="F164" s="2"/>
      <c r="H164" s="2"/>
      <c r="J164" s="2"/>
      <c r="K164" s="2"/>
      <c r="L164" s="2"/>
      <c r="N164" s="2"/>
      <c r="P164" s="2"/>
    </row>
    <row r="165" spans="4:16">
      <c r="D165" s="2"/>
      <c r="F165" s="2"/>
      <c r="H165" s="2"/>
      <c r="J165" s="2"/>
      <c r="K165" s="2"/>
      <c r="L165" s="2"/>
      <c r="N165" s="2"/>
      <c r="P165" s="2"/>
    </row>
    <row r="166" spans="4:16">
      <c r="D166" s="2"/>
      <c r="F166" s="2"/>
      <c r="H166" s="2"/>
      <c r="J166" s="2"/>
      <c r="K166" s="2"/>
      <c r="L166" s="2"/>
      <c r="N166" s="2"/>
      <c r="P166" s="2"/>
    </row>
    <row r="167" spans="4:16">
      <c r="D167" s="2"/>
      <c r="F167" s="2"/>
      <c r="H167" s="2"/>
      <c r="J167" s="2"/>
      <c r="K167" s="2"/>
      <c r="L167" s="2"/>
      <c r="N167" s="2"/>
      <c r="P167" s="2"/>
    </row>
    <row r="168" spans="4:16">
      <c r="D168" s="2"/>
      <c r="F168" s="2"/>
      <c r="H168" s="2"/>
      <c r="J168" s="2"/>
      <c r="K168" s="2"/>
      <c r="L168" s="2"/>
      <c r="N168" s="2"/>
      <c r="P168" s="2"/>
    </row>
    <row r="169" spans="4:16">
      <c r="D169" s="2"/>
      <c r="F169" s="2"/>
      <c r="H169" s="2"/>
      <c r="J169" s="2"/>
      <c r="K169" s="2"/>
      <c r="L169" s="2"/>
      <c r="N169" s="2"/>
      <c r="P169" s="2"/>
    </row>
    <row r="170" spans="4:16">
      <c r="D170" s="2"/>
      <c r="F170" s="2"/>
      <c r="H170" s="2"/>
      <c r="J170" s="2"/>
      <c r="K170" s="2"/>
      <c r="L170" s="2"/>
      <c r="N170" s="2"/>
      <c r="P170" s="2"/>
    </row>
    <row r="171" spans="4:16">
      <c r="D171" s="2"/>
      <c r="F171" s="2"/>
      <c r="H171" s="2"/>
      <c r="J171" s="2"/>
      <c r="K171" s="2"/>
      <c r="L171" s="2"/>
      <c r="N171" s="2"/>
      <c r="P171" s="2"/>
    </row>
    <row r="172" spans="4:16">
      <c r="D172" s="2"/>
      <c r="F172" s="2"/>
      <c r="H172" s="2"/>
      <c r="J172" s="2"/>
      <c r="K172" s="2"/>
      <c r="L172" s="2"/>
      <c r="N172" s="2"/>
      <c r="P172" s="2"/>
    </row>
    <row r="173" spans="4:16">
      <c r="D173" s="2"/>
      <c r="F173" s="2"/>
      <c r="H173" s="2"/>
      <c r="J173" s="2"/>
      <c r="K173" s="2"/>
      <c r="L173" s="2"/>
      <c r="N173" s="2"/>
      <c r="P173" s="2"/>
    </row>
    <row r="174" spans="4:16">
      <c r="D174" s="2"/>
      <c r="F174" s="2"/>
      <c r="H174" s="2"/>
      <c r="J174" s="2"/>
      <c r="K174" s="2"/>
      <c r="L174" s="2"/>
      <c r="N174" s="2"/>
      <c r="P174" s="2"/>
    </row>
    <row r="175" spans="4:16">
      <c r="D175" s="2"/>
      <c r="F175" s="2"/>
      <c r="H175" s="2"/>
      <c r="J175" s="2"/>
      <c r="K175" s="2"/>
      <c r="L175" s="2"/>
      <c r="N175" s="2"/>
      <c r="P175" s="2"/>
    </row>
    <row r="176" spans="4:16">
      <c r="D176" s="2"/>
      <c r="F176" s="2"/>
      <c r="H176" s="2"/>
      <c r="J176" s="2"/>
      <c r="K176" s="2"/>
      <c r="L176" s="2"/>
      <c r="N176" s="2"/>
      <c r="P176" s="2"/>
    </row>
    <row r="177" spans="4:16">
      <c r="D177" s="2"/>
      <c r="F177" s="2"/>
      <c r="H177" s="2"/>
      <c r="J177" s="2"/>
      <c r="K177" s="2"/>
      <c r="L177" s="2"/>
      <c r="N177" s="2"/>
      <c r="P177" s="2"/>
    </row>
    <row r="178" spans="4:16">
      <c r="D178" s="2"/>
      <c r="F178" s="2"/>
      <c r="H178" s="2"/>
      <c r="J178" s="2"/>
      <c r="K178" s="2"/>
      <c r="L178" s="2"/>
      <c r="N178" s="2"/>
      <c r="P178" s="2"/>
    </row>
    <row r="179" spans="4:16">
      <c r="D179" s="2"/>
      <c r="F179" s="2"/>
      <c r="H179" s="2"/>
      <c r="J179" s="2"/>
      <c r="K179" s="2"/>
      <c r="L179" s="2"/>
      <c r="N179" s="2"/>
      <c r="P179" s="2"/>
    </row>
    <row r="180" spans="4:16">
      <c r="D180" s="2"/>
      <c r="F180" s="2"/>
      <c r="H180" s="2"/>
      <c r="J180" s="2"/>
      <c r="K180" s="2"/>
      <c r="L180" s="2"/>
      <c r="N180" s="2"/>
      <c r="P180" s="2"/>
    </row>
    <row r="181" spans="4:16">
      <c r="D181" s="2"/>
      <c r="F181" s="2"/>
      <c r="H181" s="2"/>
      <c r="J181" s="2"/>
      <c r="K181" s="2"/>
      <c r="L181" s="2"/>
      <c r="N181" s="2"/>
      <c r="P181" s="2"/>
    </row>
    <row r="182" spans="4:16">
      <c r="D182" s="2"/>
      <c r="F182" s="2"/>
      <c r="H182" s="2"/>
      <c r="J182" s="2"/>
      <c r="K182" s="2"/>
      <c r="L182" s="2"/>
      <c r="N182" s="2"/>
      <c r="P182" s="2"/>
    </row>
    <row r="183" spans="4:16">
      <c r="D183" s="2"/>
      <c r="F183" s="2"/>
      <c r="H183" s="2"/>
      <c r="J183" s="2"/>
      <c r="K183" s="2"/>
      <c r="L183" s="2"/>
      <c r="N183" s="2"/>
      <c r="P183" s="2"/>
    </row>
    <row r="184" spans="4:16">
      <c r="D184" s="2"/>
      <c r="F184" s="2"/>
      <c r="H184" s="2"/>
      <c r="J184" s="2"/>
      <c r="K184" s="2"/>
      <c r="L184" s="2"/>
      <c r="N184" s="2"/>
      <c r="P184" s="2"/>
    </row>
    <row r="185" spans="4:16">
      <c r="D185" s="2"/>
      <c r="F185" s="2"/>
      <c r="H185" s="2"/>
      <c r="J185" s="2"/>
      <c r="K185" s="2"/>
      <c r="L185" s="2"/>
      <c r="N185" s="2"/>
      <c r="P185" s="2"/>
    </row>
    <row r="186" spans="4:16">
      <c r="D186" s="2"/>
      <c r="F186" s="2"/>
      <c r="H186" s="2"/>
      <c r="J186" s="2"/>
      <c r="K186" s="2"/>
      <c r="L186" s="2"/>
      <c r="N186" s="2"/>
      <c r="P186" s="2"/>
    </row>
    <row r="187" spans="4:16">
      <c r="D187" s="2"/>
      <c r="F187" s="2"/>
      <c r="H187" s="2"/>
      <c r="J187" s="2"/>
      <c r="K187" s="2"/>
      <c r="L187" s="2"/>
      <c r="N187" s="2"/>
      <c r="P187" s="2"/>
    </row>
    <row r="188" spans="4:16">
      <c r="D188" s="2"/>
      <c r="F188" s="2"/>
      <c r="H188" s="2"/>
      <c r="J188" s="2"/>
      <c r="K188" s="2"/>
      <c r="L188" s="2"/>
      <c r="N188" s="2"/>
      <c r="P188" s="2"/>
    </row>
    <row r="189" spans="4:16">
      <c r="D189" s="2"/>
      <c r="F189" s="2"/>
      <c r="H189" s="2"/>
      <c r="J189" s="2"/>
      <c r="K189" s="2"/>
      <c r="L189" s="2"/>
      <c r="N189" s="2"/>
      <c r="P189" s="2"/>
    </row>
    <row r="190" spans="4:16">
      <c r="D190" s="2"/>
      <c r="F190" s="2"/>
      <c r="H190" s="2"/>
      <c r="J190" s="2"/>
      <c r="K190" s="2"/>
      <c r="L190" s="2"/>
      <c r="N190" s="2"/>
      <c r="P190" s="2"/>
    </row>
    <row r="191" spans="4:16">
      <c r="D191" s="2"/>
      <c r="F191" s="2"/>
      <c r="H191" s="2"/>
      <c r="J191" s="2"/>
      <c r="K191" s="2"/>
      <c r="L191" s="2"/>
      <c r="N191" s="2"/>
      <c r="P191" s="2"/>
    </row>
    <row r="192" spans="4:16">
      <c r="D192" s="2"/>
      <c r="F192" s="2"/>
      <c r="H192" s="2"/>
      <c r="J192" s="2"/>
      <c r="K192" s="2"/>
      <c r="L192" s="2"/>
      <c r="N192" s="2"/>
      <c r="P192" s="2"/>
    </row>
    <row r="193" spans="4:16">
      <c r="D193" s="2"/>
      <c r="F193" s="2"/>
      <c r="H193" s="2"/>
      <c r="J193" s="2"/>
      <c r="K193" s="2"/>
      <c r="L193" s="2"/>
      <c r="N193" s="2"/>
      <c r="P193" s="2"/>
    </row>
    <row r="194" spans="4:16">
      <c r="D194" s="2"/>
      <c r="F194" s="2"/>
      <c r="H194" s="2"/>
      <c r="J194" s="2"/>
      <c r="K194" s="2"/>
      <c r="L194" s="2"/>
      <c r="N194" s="2"/>
      <c r="P194" s="2"/>
    </row>
    <row r="195" spans="4:16">
      <c r="D195" s="2"/>
      <c r="F195" s="2"/>
      <c r="H195" s="2"/>
      <c r="J195" s="2"/>
      <c r="K195" s="2"/>
      <c r="L195" s="2"/>
      <c r="N195" s="2"/>
      <c r="P195" s="2"/>
    </row>
    <row r="196" spans="4:16">
      <c r="D196" s="2"/>
      <c r="F196" s="2"/>
      <c r="H196" s="2"/>
      <c r="J196" s="2"/>
      <c r="K196" s="2"/>
      <c r="L196" s="2"/>
      <c r="N196" s="2"/>
      <c r="P196" s="2"/>
    </row>
    <row r="197" spans="4:16">
      <c r="D197" s="2"/>
      <c r="F197" s="2"/>
      <c r="H197" s="2"/>
      <c r="J197" s="2"/>
      <c r="K197" s="2"/>
      <c r="L197" s="2"/>
      <c r="N197" s="2"/>
      <c r="P197" s="2"/>
    </row>
    <row r="198" spans="4:16">
      <c r="D198" s="2"/>
      <c r="F198" s="2"/>
      <c r="H198" s="2"/>
      <c r="J198" s="2"/>
      <c r="K198" s="2"/>
      <c r="L198" s="2"/>
      <c r="N198" s="2"/>
      <c r="P198" s="2"/>
    </row>
    <row r="199" spans="4:16">
      <c r="D199" s="2"/>
      <c r="F199" s="2"/>
      <c r="H199" s="2"/>
      <c r="J199" s="2"/>
      <c r="K199" s="2"/>
      <c r="L199" s="2"/>
      <c r="N199" s="2"/>
      <c r="P199" s="2"/>
    </row>
    <row r="200" spans="4:16">
      <c r="D200" s="2"/>
      <c r="F200" s="2"/>
      <c r="H200" s="2"/>
      <c r="J200" s="2"/>
      <c r="K200" s="2"/>
      <c r="L200" s="2"/>
      <c r="N200" s="2"/>
      <c r="P200" s="2"/>
    </row>
    <row r="201" spans="4:16">
      <c r="D201" s="2"/>
      <c r="F201" s="2"/>
      <c r="H201" s="2"/>
      <c r="J201" s="2"/>
      <c r="K201" s="2"/>
      <c r="L201" s="2"/>
      <c r="N201" s="2"/>
      <c r="P201" s="2"/>
    </row>
    <row r="202" spans="4:16">
      <c r="D202" s="2"/>
      <c r="F202" s="2"/>
      <c r="H202" s="2"/>
      <c r="J202" s="2"/>
      <c r="K202" s="2"/>
      <c r="L202" s="2"/>
      <c r="N202" s="2"/>
      <c r="P202" s="2"/>
    </row>
    <row r="203" spans="4:16">
      <c r="D203" s="2"/>
      <c r="F203" s="2"/>
      <c r="H203" s="2"/>
      <c r="J203" s="2"/>
      <c r="K203" s="2"/>
      <c r="L203" s="2"/>
      <c r="N203" s="2"/>
      <c r="P203" s="2"/>
    </row>
    <row r="204" spans="4:16">
      <c r="D204" s="2"/>
      <c r="F204" s="2"/>
      <c r="H204" s="2"/>
      <c r="J204" s="2"/>
      <c r="K204" s="2"/>
      <c r="L204" s="2"/>
      <c r="N204" s="2"/>
      <c r="P204" s="2"/>
    </row>
    <row r="205" spans="4:16">
      <c r="D205" s="2"/>
      <c r="F205" s="2"/>
      <c r="H205" s="2"/>
      <c r="J205" s="2"/>
      <c r="K205" s="2"/>
      <c r="L205" s="2"/>
      <c r="N205" s="2"/>
      <c r="P205" s="2"/>
    </row>
    <row r="206" spans="4:16">
      <c r="D206" s="2"/>
      <c r="F206" s="2"/>
      <c r="H206" s="2"/>
      <c r="J206" s="2"/>
      <c r="K206" s="2"/>
      <c r="L206" s="2"/>
      <c r="N206" s="2"/>
      <c r="P206" s="2"/>
    </row>
    <row r="207" spans="4:16">
      <c r="D207" s="2"/>
      <c r="F207" s="2"/>
      <c r="H207" s="2"/>
      <c r="J207" s="2"/>
      <c r="K207" s="2"/>
      <c r="L207" s="2"/>
      <c r="N207" s="2"/>
      <c r="P207" s="2"/>
    </row>
    <row r="208" spans="4:16">
      <c r="D208" s="2"/>
      <c r="F208" s="2"/>
      <c r="H208" s="2"/>
      <c r="J208" s="2"/>
      <c r="K208" s="2"/>
      <c r="L208" s="2"/>
      <c r="N208" s="2"/>
      <c r="P208" s="2"/>
    </row>
    <row r="209" spans="4:16">
      <c r="D209" s="2"/>
      <c r="F209" s="2"/>
      <c r="H209" s="2"/>
      <c r="J209" s="2"/>
      <c r="K209" s="2"/>
      <c r="L209" s="2"/>
      <c r="N209" s="2"/>
      <c r="P209" s="2"/>
    </row>
    <row r="210" spans="4:16">
      <c r="D210" s="2"/>
      <c r="F210" s="2"/>
      <c r="H210" s="2"/>
      <c r="J210" s="2"/>
      <c r="K210" s="2"/>
      <c r="L210" s="2"/>
      <c r="N210" s="2"/>
      <c r="P210" s="2"/>
    </row>
    <row r="211" spans="4:16">
      <c r="D211" s="2"/>
      <c r="F211" s="2"/>
      <c r="H211" s="2"/>
      <c r="J211" s="2"/>
      <c r="K211" s="2"/>
      <c r="L211" s="2"/>
      <c r="N211" s="2"/>
      <c r="P211" s="2"/>
    </row>
    <row r="212" spans="4:16">
      <c r="D212" s="2"/>
      <c r="F212" s="2"/>
      <c r="H212" s="2"/>
      <c r="J212" s="2"/>
      <c r="K212" s="2"/>
      <c r="L212" s="2"/>
      <c r="N212" s="2"/>
      <c r="P212" s="2"/>
    </row>
    <row r="213" spans="4:16">
      <c r="D213" s="2"/>
      <c r="F213" s="2"/>
      <c r="H213" s="2"/>
      <c r="J213" s="2"/>
      <c r="K213" s="2"/>
      <c r="L213" s="2"/>
      <c r="N213" s="2"/>
      <c r="P213" s="2"/>
    </row>
    <row r="214" spans="4:16">
      <c r="D214" s="2"/>
      <c r="F214" s="2"/>
      <c r="H214" s="2"/>
      <c r="J214" s="2"/>
      <c r="K214" s="2"/>
      <c r="L214" s="2"/>
      <c r="N214" s="2"/>
      <c r="P214" s="2"/>
    </row>
    <row r="215" spans="4:16">
      <c r="D215" s="2"/>
      <c r="F215" s="2"/>
      <c r="H215" s="2"/>
      <c r="J215" s="2"/>
      <c r="K215" s="2"/>
      <c r="L215" s="2"/>
      <c r="N215" s="2"/>
      <c r="P215" s="2"/>
    </row>
    <row r="216" spans="4:16">
      <c r="D216" s="2"/>
      <c r="F216" s="2"/>
      <c r="H216" s="2"/>
      <c r="J216" s="2"/>
      <c r="K216" s="2"/>
      <c r="L216" s="2"/>
      <c r="N216" s="2"/>
      <c r="P216" s="2"/>
    </row>
    <row r="217" spans="4:16">
      <c r="D217" s="2"/>
      <c r="F217" s="2"/>
      <c r="H217" s="2"/>
      <c r="J217" s="2"/>
      <c r="K217" s="2"/>
      <c r="L217" s="2"/>
      <c r="N217" s="2"/>
      <c r="P217" s="2"/>
    </row>
    <row r="218" spans="4:16">
      <c r="D218" s="2"/>
      <c r="F218" s="2"/>
      <c r="H218" s="2"/>
      <c r="J218" s="2"/>
      <c r="K218" s="2"/>
      <c r="L218" s="2"/>
      <c r="N218" s="2"/>
      <c r="P218" s="2"/>
    </row>
    <row r="219" spans="4:16">
      <c r="D219" s="2"/>
      <c r="F219" s="2"/>
      <c r="H219" s="2"/>
      <c r="J219" s="2"/>
      <c r="K219" s="2"/>
      <c r="L219" s="2"/>
      <c r="N219" s="2"/>
      <c r="P219" s="2"/>
    </row>
    <row r="220" spans="4:16">
      <c r="D220" s="2"/>
      <c r="F220" s="2"/>
      <c r="H220" s="2"/>
      <c r="J220" s="2"/>
      <c r="K220" s="2"/>
      <c r="L220" s="2"/>
      <c r="N220" s="2"/>
      <c r="P220" s="2"/>
    </row>
    <row r="221" spans="4:16">
      <c r="D221" s="2"/>
      <c r="F221" s="2"/>
      <c r="H221" s="2"/>
      <c r="J221" s="2"/>
      <c r="K221" s="2"/>
      <c r="L221" s="2"/>
      <c r="N221" s="2"/>
      <c r="P221" s="2"/>
    </row>
    <row r="222" spans="4:16">
      <c r="D222" s="2"/>
      <c r="F222" s="2"/>
      <c r="H222" s="2"/>
      <c r="J222" s="2"/>
      <c r="K222" s="2"/>
      <c r="L222" s="2"/>
      <c r="N222" s="2"/>
      <c r="P222" s="2"/>
    </row>
    <row r="223" spans="4:16">
      <c r="D223" s="2"/>
      <c r="F223" s="2"/>
      <c r="H223" s="2"/>
      <c r="J223" s="2"/>
      <c r="K223" s="2"/>
      <c r="L223" s="2"/>
      <c r="N223" s="2"/>
      <c r="P223" s="2"/>
    </row>
    <row r="224" spans="4:16">
      <c r="D224" s="2"/>
      <c r="F224" s="2"/>
      <c r="H224" s="2"/>
      <c r="J224" s="2"/>
      <c r="K224" s="2"/>
      <c r="L224" s="2"/>
      <c r="N224" s="2"/>
      <c r="P224" s="2"/>
    </row>
    <row r="225" spans="4:16">
      <c r="D225" s="2"/>
      <c r="F225" s="2"/>
      <c r="H225" s="2"/>
      <c r="J225" s="2"/>
      <c r="K225" s="2"/>
      <c r="L225" s="2"/>
      <c r="N225" s="2"/>
      <c r="P225" s="2"/>
    </row>
    <row r="226" spans="4:16">
      <c r="D226" s="2"/>
      <c r="F226" s="2"/>
      <c r="H226" s="2"/>
      <c r="J226" s="2"/>
      <c r="K226" s="2"/>
      <c r="L226" s="2"/>
      <c r="N226" s="2"/>
      <c r="P226" s="2"/>
    </row>
    <row r="227" spans="4:16">
      <c r="D227" s="2"/>
      <c r="F227" s="2"/>
      <c r="H227" s="2"/>
      <c r="J227" s="2"/>
      <c r="K227" s="2"/>
      <c r="L227" s="2"/>
      <c r="N227" s="2"/>
      <c r="P227" s="2"/>
    </row>
    <row r="228" spans="4:16">
      <c r="D228" s="2"/>
      <c r="F228" s="2"/>
      <c r="H228" s="2"/>
      <c r="J228" s="2"/>
      <c r="K228" s="2"/>
      <c r="L228" s="2"/>
      <c r="N228" s="2"/>
      <c r="P228" s="2"/>
    </row>
    <row r="229" spans="4:16">
      <c r="D229" s="2"/>
      <c r="F229" s="2"/>
      <c r="H229" s="2"/>
      <c r="J229" s="2"/>
      <c r="K229" s="2"/>
      <c r="L229" s="2"/>
      <c r="N229" s="2"/>
      <c r="P229" s="2"/>
    </row>
    <row r="230" spans="4:16">
      <c r="D230" s="2"/>
      <c r="F230" s="2"/>
      <c r="H230" s="2"/>
      <c r="J230" s="2"/>
      <c r="K230" s="2"/>
      <c r="L230" s="2"/>
      <c r="N230" s="2"/>
      <c r="P230" s="2"/>
    </row>
    <row r="231" spans="4:16">
      <c r="D231" s="2"/>
      <c r="F231" s="2"/>
      <c r="H231" s="2"/>
      <c r="J231" s="2"/>
      <c r="K231" s="2"/>
      <c r="L231" s="2"/>
      <c r="N231" s="2"/>
      <c r="P231" s="2"/>
    </row>
    <row r="232" spans="4:16">
      <c r="D232" s="2"/>
      <c r="F232" s="2"/>
      <c r="H232" s="2"/>
      <c r="J232" s="2"/>
      <c r="K232" s="2"/>
      <c r="L232" s="2"/>
      <c r="N232" s="2"/>
      <c r="P232" s="2"/>
    </row>
    <row r="233" spans="4:16">
      <c r="D233" s="2"/>
      <c r="F233" s="2"/>
      <c r="H233" s="2"/>
      <c r="J233" s="2"/>
      <c r="K233" s="2"/>
      <c r="L233" s="2"/>
      <c r="N233" s="2"/>
      <c r="P233" s="2"/>
    </row>
    <row r="234" spans="4:16">
      <c r="D234" s="2"/>
      <c r="F234" s="2"/>
      <c r="H234" s="2"/>
      <c r="J234" s="2"/>
      <c r="K234" s="2"/>
      <c r="L234" s="2"/>
      <c r="N234" s="2"/>
      <c r="P234" s="2"/>
    </row>
    <row r="235" spans="4:16">
      <c r="D235" s="2"/>
      <c r="F235" s="2"/>
      <c r="H235" s="2"/>
      <c r="J235" s="2"/>
      <c r="K235" s="2"/>
      <c r="L235" s="2"/>
      <c r="N235" s="2"/>
      <c r="P235" s="2"/>
    </row>
    <row r="236" spans="4:16">
      <c r="D236" s="2"/>
      <c r="F236" s="2"/>
      <c r="H236" s="2"/>
      <c r="J236" s="2"/>
      <c r="K236" s="2"/>
      <c r="L236" s="2"/>
      <c r="N236" s="2"/>
      <c r="P236" s="2"/>
    </row>
    <row r="237" spans="4:16">
      <c r="D237" s="2"/>
      <c r="F237" s="2"/>
      <c r="H237" s="2"/>
      <c r="J237" s="2"/>
      <c r="K237" s="2"/>
      <c r="L237" s="2"/>
      <c r="N237" s="2"/>
      <c r="P237" s="2"/>
    </row>
    <row r="238" spans="4:16">
      <c r="D238" s="2"/>
      <c r="F238" s="2"/>
      <c r="H238" s="2"/>
      <c r="J238" s="2"/>
      <c r="K238" s="2"/>
      <c r="L238" s="2"/>
      <c r="N238" s="2"/>
      <c r="P238" s="2"/>
    </row>
    <row r="239" spans="4:16">
      <c r="D239" s="2"/>
      <c r="F239" s="2"/>
      <c r="H239" s="2"/>
      <c r="J239" s="2"/>
      <c r="K239" s="2"/>
      <c r="L239" s="2"/>
      <c r="N239" s="2"/>
      <c r="P239" s="2"/>
    </row>
    <row r="240" spans="4:16">
      <c r="D240" s="2"/>
      <c r="F240" s="2"/>
      <c r="H240" s="2"/>
      <c r="J240" s="2"/>
      <c r="K240" s="2"/>
      <c r="L240" s="2"/>
      <c r="N240" s="2"/>
      <c r="P240" s="2"/>
    </row>
    <row r="241" spans="4:16">
      <c r="D241" s="2"/>
      <c r="F241" s="2"/>
      <c r="H241" s="2"/>
      <c r="J241" s="2"/>
      <c r="K241" s="2"/>
      <c r="L241" s="2"/>
      <c r="N241" s="2"/>
      <c r="P241" s="2"/>
    </row>
    <row r="242" spans="4:16">
      <c r="D242" s="2"/>
      <c r="F242" s="2"/>
      <c r="H242" s="2"/>
      <c r="J242" s="2"/>
      <c r="K242" s="2"/>
      <c r="L242" s="2"/>
      <c r="N242" s="2"/>
      <c r="P242" s="2"/>
    </row>
    <row r="243" spans="4:16">
      <c r="D243" s="2"/>
      <c r="F243" s="2"/>
      <c r="H243" s="2"/>
      <c r="J243" s="2"/>
      <c r="K243" s="2"/>
      <c r="L243" s="2"/>
      <c r="N243" s="2"/>
      <c r="P243" s="2"/>
    </row>
    <row r="244" spans="4:16">
      <c r="D244" s="2"/>
      <c r="F244" s="2"/>
      <c r="H244" s="2"/>
      <c r="J244" s="2"/>
      <c r="K244" s="2"/>
      <c r="L244" s="2"/>
      <c r="N244" s="2"/>
      <c r="P244" s="2"/>
    </row>
    <row r="245" spans="4:16">
      <c r="D245" s="2"/>
      <c r="F245" s="2"/>
      <c r="H245" s="2"/>
      <c r="J245" s="2"/>
      <c r="K245" s="2"/>
      <c r="L245" s="2"/>
      <c r="N245" s="2"/>
      <c r="P245" s="2"/>
    </row>
    <row r="246" spans="4:16">
      <c r="D246" s="2"/>
      <c r="F246" s="2"/>
      <c r="H246" s="2"/>
      <c r="J246" s="2"/>
      <c r="K246" s="2"/>
      <c r="L246" s="2"/>
      <c r="N246" s="2"/>
      <c r="P246" s="2"/>
    </row>
    <row r="247" spans="4:16">
      <c r="D247" s="2"/>
      <c r="F247" s="2"/>
      <c r="H247" s="2"/>
      <c r="J247" s="2"/>
      <c r="K247" s="2"/>
      <c r="L247" s="2"/>
      <c r="N247" s="2"/>
      <c r="P247" s="2"/>
    </row>
    <row r="248" spans="4:16">
      <c r="D248" s="2"/>
      <c r="F248" s="2"/>
      <c r="H248" s="2"/>
      <c r="J248" s="2"/>
      <c r="K248" s="2"/>
      <c r="L248" s="2"/>
      <c r="N248" s="2"/>
      <c r="P248" s="2"/>
    </row>
    <row r="249" spans="4:16">
      <c r="D249" s="2"/>
      <c r="F249" s="2"/>
      <c r="H249" s="2"/>
      <c r="J249" s="2"/>
      <c r="K249" s="2"/>
      <c r="L249" s="2"/>
      <c r="N249" s="2"/>
      <c r="P249" s="2"/>
    </row>
    <row r="250" spans="4:16">
      <c r="D250" s="2"/>
      <c r="F250" s="2"/>
      <c r="H250" s="2"/>
      <c r="J250" s="2"/>
      <c r="K250" s="2"/>
      <c r="L250" s="2"/>
      <c r="N250" s="2"/>
      <c r="P250" s="2"/>
    </row>
    <row r="251" spans="4:16">
      <c r="D251" s="2"/>
      <c r="F251" s="2"/>
      <c r="H251" s="2"/>
      <c r="J251" s="2"/>
      <c r="K251" s="2"/>
      <c r="L251" s="2"/>
      <c r="N251" s="2"/>
      <c r="P251" s="2"/>
    </row>
    <row r="252" spans="4:16">
      <c r="D252" s="2"/>
      <c r="F252" s="2"/>
      <c r="H252" s="2"/>
      <c r="J252" s="2"/>
      <c r="K252" s="2"/>
      <c r="L252" s="2"/>
      <c r="N252" s="2"/>
      <c r="P252" s="2"/>
    </row>
    <row r="253" spans="4:16">
      <c r="D253" s="2"/>
      <c r="F253" s="2"/>
      <c r="H253" s="2"/>
      <c r="J253" s="2"/>
      <c r="K253" s="2"/>
      <c r="L253" s="2"/>
      <c r="N253" s="2"/>
      <c r="P253" s="2"/>
    </row>
    <row r="254" spans="4:16">
      <c r="D254" s="2"/>
      <c r="F254" s="2"/>
      <c r="H254" s="2"/>
      <c r="J254" s="2"/>
      <c r="K254" s="2"/>
      <c r="L254" s="2"/>
      <c r="N254" s="2"/>
      <c r="P254" s="2"/>
    </row>
    <row r="255" spans="4:16">
      <c r="D255" s="2"/>
      <c r="F255" s="2"/>
      <c r="H255" s="2"/>
      <c r="J255" s="2"/>
      <c r="K255" s="2"/>
      <c r="L255" s="2"/>
      <c r="N255" s="2"/>
      <c r="P255" s="2"/>
    </row>
    <row r="256" spans="4:16">
      <c r="D256" s="2"/>
      <c r="F256" s="2"/>
      <c r="H256" s="2"/>
      <c r="J256" s="2"/>
      <c r="K256" s="2"/>
      <c r="L256" s="2"/>
      <c r="N256" s="2"/>
      <c r="P256" s="2"/>
    </row>
    <row r="257" spans="4:16">
      <c r="D257" s="2"/>
      <c r="F257" s="2"/>
      <c r="H257" s="2"/>
      <c r="J257" s="2"/>
      <c r="K257" s="2"/>
      <c r="L257" s="2"/>
      <c r="N257" s="2"/>
      <c r="P257" s="2"/>
    </row>
    <row r="258" spans="4:16">
      <c r="D258" s="2"/>
      <c r="F258" s="2"/>
      <c r="H258" s="2"/>
      <c r="J258" s="2"/>
      <c r="K258" s="2"/>
      <c r="L258" s="2"/>
      <c r="N258" s="2"/>
      <c r="P258" s="2"/>
    </row>
    <row r="259" spans="4:16">
      <c r="D259" s="2"/>
      <c r="F259" s="2"/>
      <c r="H259" s="2"/>
      <c r="J259" s="2"/>
      <c r="K259" s="2"/>
      <c r="L259" s="2"/>
      <c r="N259" s="2"/>
      <c r="P259" s="2"/>
    </row>
    <row r="260" spans="4:16">
      <c r="D260" s="2"/>
      <c r="F260" s="2"/>
      <c r="H260" s="2"/>
      <c r="J260" s="2"/>
      <c r="K260" s="2"/>
      <c r="L260" s="2"/>
      <c r="N260" s="2"/>
      <c r="P260" s="2"/>
    </row>
    <row r="261" spans="4:16">
      <c r="D261" s="2"/>
      <c r="F261" s="2"/>
      <c r="H261" s="2"/>
      <c r="J261" s="2"/>
      <c r="K261" s="2"/>
      <c r="L261" s="2"/>
      <c r="N261" s="2"/>
      <c r="P261" s="2"/>
    </row>
    <row r="262" spans="4:16">
      <c r="D262" s="2"/>
      <c r="F262" s="2"/>
      <c r="H262" s="2"/>
      <c r="J262" s="2"/>
      <c r="K262" s="2"/>
      <c r="L262" s="2"/>
      <c r="N262" s="2"/>
      <c r="P262" s="2"/>
    </row>
    <row r="263" spans="4:16">
      <c r="D263" s="2"/>
      <c r="F263" s="2"/>
      <c r="H263" s="2"/>
      <c r="J263" s="2"/>
      <c r="K263" s="2"/>
      <c r="L263" s="2"/>
      <c r="N263" s="2"/>
      <c r="P263" s="2"/>
    </row>
    <row r="264" spans="4:16">
      <c r="D264" s="2"/>
      <c r="F264" s="2"/>
      <c r="H264" s="2"/>
      <c r="J264" s="2"/>
      <c r="K264" s="2"/>
      <c r="L264" s="2"/>
      <c r="N264" s="2"/>
      <c r="P264" s="2"/>
    </row>
    <row r="265" spans="4:16">
      <c r="D265" s="2"/>
      <c r="F265" s="2"/>
      <c r="H265" s="2"/>
      <c r="J265" s="2"/>
      <c r="K265" s="2"/>
      <c r="L265" s="2"/>
      <c r="N265" s="2"/>
      <c r="P265" s="2"/>
    </row>
    <row r="266" spans="4:16">
      <c r="D266" s="2"/>
      <c r="F266" s="2"/>
      <c r="H266" s="2"/>
      <c r="J266" s="2"/>
      <c r="K266" s="2"/>
      <c r="L266" s="2"/>
      <c r="N266" s="2"/>
      <c r="P266" s="2"/>
    </row>
    <row r="267" spans="4:16">
      <c r="D267" s="2"/>
      <c r="F267" s="2"/>
      <c r="H267" s="2"/>
      <c r="J267" s="2"/>
      <c r="K267" s="2"/>
      <c r="L267" s="2"/>
      <c r="N267" s="2"/>
      <c r="P267" s="2"/>
    </row>
    <row r="268" spans="4:16">
      <c r="D268" s="2"/>
      <c r="F268" s="2"/>
      <c r="H268" s="2"/>
      <c r="J268" s="2"/>
      <c r="K268" s="2"/>
      <c r="L268" s="2"/>
      <c r="N268" s="2"/>
      <c r="P268" s="2"/>
    </row>
    <row r="269" spans="4:16">
      <c r="D269" s="2"/>
      <c r="F269" s="2"/>
      <c r="H269" s="2"/>
      <c r="J269" s="2"/>
      <c r="K269" s="2"/>
      <c r="L269" s="2"/>
      <c r="N269" s="2"/>
      <c r="P269" s="2"/>
    </row>
    <row r="270" spans="4:16">
      <c r="D270" s="2"/>
      <c r="F270" s="2"/>
      <c r="H270" s="2"/>
      <c r="J270" s="2"/>
      <c r="K270" s="2"/>
      <c r="L270" s="2"/>
      <c r="N270" s="2"/>
      <c r="P270" s="2"/>
    </row>
    <row r="271" spans="4:16">
      <c r="D271" s="2"/>
      <c r="F271" s="2"/>
      <c r="H271" s="2"/>
      <c r="J271" s="2"/>
      <c r="K271" s="2"/>
      <c r="L271" s="2"/>
      <c r="N271" s="2"/>
      <c r="P271" s="2"/>
    </row>
    <row r="272" spans="4:16">
      <c r="D272" s="2"/>
      <c r="F272" s="2"/>
      <c r="H272" s="2"/>
      <c r="J272" s="2"/>
      <c r="K272" s="2"/>
      <c r="L272" s="2"/>
      <c r="N272" s="2"/>
      <c r="P272" s="2"/>
    </row>
    <row r="273" spans="4:16">
      <c r="D273" s="2"/>
      <c r="F273" s="2"/>
      <c r="H273" s="2"/>
      <c r="J273" s="2"/>
      <c r="K273" s="2"/>
      <c r="L273" s="2"/>
      <c r="N273" s="2"/>
      <c r="P273" s="2"/>
    </row>
    <row r="274" spans="4:16">
      <c r="D274" s="2"/>
      <c r="F274" s="2"/>
      <c r="H274" s="2"/>
      <c r="J274" s="2"/>
      <c r="K274" s="2"/>
      <c r="L274" s="2"/>
      <c r="N274" s="2"/>
      <c r="P274" s="2"/>
    </row>
    <row r="275" spans="4:16">
      <c r="D275" s="2"/>
      <c r="F275" s="2"/>
      <c r="H275" s="2"/>
      <c r="J275" s="2"/>
      <c r="K275" s="2"/>
      <c r="L275" s="2"/>
      <c r="N275" s="2"/>
      <c r="P275" s="2"/>
    </row>
    <row r="276" spans="4:16">
      <c r="D276" s="2"/>
      <c r="F276" s="2"/>
      <c r="H276" s="2"/>
      <c r="J276" s="2"/>
      <c r="K276" s="2"/>
      <c r="L276" s="2"/>
      <c r="N276" s="2"/>
      <c r="P276" s="2"/>
    </row>
    <row r="277" spans="4:16">
      <c r="D277" s="2"/>
      <c r="F277" s="2"/>
      <c r="H277" s="2"/>
      <c r="J277" s="2"/>
      <c r="K277" s="2"/>
      <c r="L277" s="2"/>
      <c r="N277" s="2"/>
      <c r="P277" s="2"/>
    </row>
    <row r="278" spans="4:16">
      <c r="D278" s="2"/>
      <c r="F278" s="2"/>
      <c r="H278" s="2"/>
      <c r="J278" s="2"/>
      <c r="K278" s="2"/>
      <c r="L278" s="2"/>
      <c r="N278" s="2"/>
      <c r="P278" s="2"/>
    </row>
    <row r="279" spans="4:16">
      <c r="D279" s="2"/>
      <c r="F279" s="2"/>
      <c r="H279" s="2"/>
      <c r="J279" s="2"/>
      <c r="K279" s="2"/>
      <c r="L279" s="2"/>
      <c r="N279" s="2"/>
      <c r="P279" s="2"/>
    </row>
    <row r="280" spans="4:16">
      <c r="D280" s="2"/>
      <c r="F280" s="2"/>
      <c r="H280" s="2"/>
      <c r="J280" s="2"/>
      <c r="K280" s="2"/>
      <c r="L280" s="2"/>
      <c r="N280" s="2"/>
      <c r="P280" s="2"/>
    </row>
    <row r="281" spans="4:16">
      <c r="D281" s="2"/>
      <c r="F281" s="2"/>
      <c r="H281" s="2"/>
      <c r="J281" s="2"/>
      <c r="K281" s="2"/>
      <c r="L281" s="2"/>
      <c r="N281" s="2"/>
      <c r="P281" s="2"/>
    </row>
    <row r="282" spans="4:16">
      <c r="D282" s="2"/>
      <c r="F282" s="2"/>
      <c r="H282" s="2"/>
      <c r="J282" s="2"/>
      <c r="K282" s="2"/>
      <c r="L282" s="2"/>
      <c r="N282" s="2"/>
      <c r="P282" s="2"/>
    </row>
    <row r="283" spans="4:16">
      <c r="D283" s="2"/>
      <c r="F283" s="2"/>
      <c r="H283" s="2"/>
      <c r="J283" s="2"/>
      <c r="K283" s="2"/>
      <c r="L283" s="2"/>
      <c r="N283" s="2"/>
      <c r="P283" s="2"/>
    </row>
    <row r="284" spans="4:16">
      <c r="D284" s="2"/>
      <c r="F284" s="2"/>
      <c r="H284" s="2"/>
      <c r="J284" s="2"/>
      <c r="K284" s="2"/>
      <c r="L284" s="2"/>
      <c r="N284" s="2"/>
      <c r="P284" s="2"/>
    </row>
    <row r="285" spans="4:16">
      <c r="D285" s="2"/>
      <c r="F285" s="2"/>
      <c r="H285" s="2"/>
      <c r="J285" s="2"/>
      <c r="K285" s="2"/>
      <c r="L285" s="2"/>
      <c r="N285" s="2"/>
      <c r="P285" s="2"/>
    </row>
    <row r="286" spans="4:16">
      <c r="D286" s="2"/>
      <c r="F286" s="2"/>
      <c r="H286" s="2"/>
      <c r="J286" s="2"/>
      <c r="K286" s="2"/>
      <c r="L286" s="2"/>
      <c r="N286" s="2"/>
      <c r="P286" s="2"/>
    </row>
    <row r="287" spans="4:16">
      <c r="D287" s="2"/>
      <c r="F287" s="2"/>
      <c r="H287" s="2"/>
      <c r="J287" s="2"/>
      <c r="K287" s="2"/>
      <c r="L287" s="2"/>
      <c r="N287" s="2"/>
      <c r="P287" s="2"/>
    </row>
    <row r="288" spans="4:16">
      <c r="D288" s="2"/>
      <c r="F288" s="2"/>
      <c r="H288" s="2"/>
      <c r="J288" s="2"/>
      <c r="K288" s="2"/>
      <c r="L288" s="2"/>
      <c r="N288" s="2"/>
      <c r="P288" s="2"/>
    </row>
    <row r="289" spans="4:16">
      <c r="D289" s="2"/>
      <c r="F289" s="2"/>
      <c r="H289" s="2"/>
      <c r="J289" s="2"/>
      <c r="K289" s="2"/>
      <c r="L289" s="2"/>
      <c r="N289" s="2"/>
      <c r="P289" s="2"/>
    </row>
    <row r="290" spans="4:16">
      <c r="D290" s="2"/>
      <c r="F290" s="2"/>
      <c r="H290" s="2"/>
      <c r="J290" s="2"/>
      <c r="K290" s="2"/>
      <c r="L290" s="2"/>
      <c r="N290" s="2"/>
      <c r="P290" s="2"/>
    </row>
    <row r="291" spans="4:16">
      <c r="D291" s="2"/>
      <c r="F291" s="2"/>
      <c r="H291" s="2"/>
      <c r="J291" s="2"/>
      <c r="K291" s="2"/>
      <c r="L291" s="2"/>
      <c r="N291" s="2"/>
      <c r="P291" s="2"/>
    </row>
    <row r="292" spans="4:16">
      <c r="D292" s="2"/>
      <c r="F292" s="2"/>
      <c r="H292" s="2"/>
      <c r="J292" s="2"/>
      <c r="K292" s="2"/>
      <c r="L292" s="2"/>
      <c r="N292" s="2"/>
      <c r="P292" s="2"/>
    </row>
    <row r="293" spans="4:16">
      <c r="D293" s="2"/>
      <c r="F293" s="2"/>
      <c r="H293" s="2"/>
      <c r="J293" s="2"/>
      <c r="K293" s="2"/>
      <c r="L293" s="2"/>
      <c r="N293" s="2"/>
      <c r="P293" s="2"/>
    </row>
    <row r="294" spans="4:16">
      <c r="D294" s="2"/>
      <c r="F294" s="2"/>
      <c r="H294" s="2"/>
      <c r="J294" s="2"/>
      <c r="K294" s="2"/>
      <c r="L294" s="2"/>
      <c r="N294" s="2"/>
      <c r="P294" s="2"/>
    </row>
    <row r="295" spans="4:16">
      <c r="D295" s="2"/>
      <c r="F295" s="2"/>
      <c r="H295" s="2"/>
      <c r="J295" s="2"/>
      <c r="K295" s="2"/>
      <c r="L295" s="2"/>
      <c r="N295" s="2"/>
      <c r="P295" s="2"/>
    </row>
    <row r="296" spans="4:16">
      <c r="D296" s="2"/>
      <c r="F296" s="2"/>
      <c r="H296" s="2"/>
      <c r="J296" s="2"/>
      <c r="K296" s="2"/>
      <c r="L296" s="2"/>
      <c r="N296" s="2"/>
      <c r="P296" s="2"/>
    </row>
    <row r="297" spans="4:16">
      <c r="D297" s="2"/>
      <c r="F297" s="2"/>
      <c r="H297" s="2"/>
      <c r="J297" s="2"/>
      <c r="K297" s="2"/>
      <c r="L297" s="2"/>
      <c r="N297" s="2"/>
      <c r="P297" s="2"/>
    </row>
    <row r="298" spans="4:16">
      <c r="D298" s="2"/>
      <c r="F298" s="2"/>
      <c r="H298" s="2"/>
      <c r="J298" s="2"/>
      <c r="K298" s="2"/>
      <c r="L298" s="2"/>
      <c r="N298" s="2"/>
      <c r="P298" s="2"/>
    </row>
    <row r="299" spans="4:16">
      <c r="D299" s="2"/>
      <c r="F299" s="2"/>
      <c r="H299" s="2"/>
      <c r="J299" s="2"/>
      <c r="K299" s="2"/>
      <c r="L299" s="2"/>
      <c r="N299" s="2"/>
      <c r="P299" s="2"/>
    </row>
    <row r="300" spans="4:16">
      <c r="D300" s="2"/>
      <c r="F300" s="2"/>
      <c r="H300" s="2"/>
      <c r="J300" s="2"/>
      <c r="K300" s="2"/>
      <c r="L300" s="2"/>
      <c r="N300" s="2"/>
      <c r="P300" s="2"/>
    </row>
    <row r="301" spans="4:16">
      <c r="D301" s="2"/>
      <c r="F301" s="2"/>
      <c r="H301" s="2"/>
      <c r="J301" s="2"/>
      <c r="K301" s="2"/>
      <c r="L301" s="2"/>
      <c r="N301" s="2"/>
      <c r="P301" s="2"/>
    </row>
    <row r="302" spans="4:16">
      <c r="D302" s="2"/>
      <c r="F302" s="2"/>
      <c r="H302" s="2"/>
      <c r="J302" s="2"/>
      <c r="K302" s="2"/>
      <c r="L302" s="2"/>
      <c r="N302" s="2"/>
      <c r="P302" s="2"/>
    </row>
    <row r="303" spans="4:16">
      <c r="D303" s="2"/>
      <c r="F303" s="2"/>
      <c r="H303" s="2"/>
      <c r="J303" s="2"/>
      <c r="K303" s="2"/>
      <c r="L303" s="2"/>
      <c r="N303" s="2"/>
      <c r="P303" s="2"/>
    </row>
    <row r="304" spans="4:16">
      <c r="D304" s="2"/>
      <c r="F304" s="2"/>
      <c r="H304" s="2"/>
      <c r="J304" s="2"/>
      <c r="K304" s="2"/>
      <c r="L304" s="2"/>
      <c r="N304" s="2"/>
      <c r="P304" s="2"/>
    </row>
    <row r="305" spans="4:16">
      <c r="D305" s="2"/>
      <c r="F305" s="2"/>
      <c r="H305" s="2"/>
      <c r="J305" s="2"/>
      <c r="K305" s="2"/>
      <c r="L305" s="2"/>
      <c r="N305" s="2"/>
      <c r="P305" s="2"/>
    </row>
    <row r="306" spans="4:16">
      <c r="D306" s="2"/>
      <c r="F306" s="2"/>
      <c r="H306" s="2"/>
      <c r="J306" s="2"/>
      <c r="K306" s="2"/>
      <c r="L306" s="2"/>
      <c r="N306" s="2"/>
      <c r="P306" s="2"/>
    </row>
    <row r="307" spans="4:16">
      <c r="D307" s="2"/>
      <c r="F307" s="2"/>
      <c r="H307" s="2"/>
      <c r="J307" s="2"/>
      <c r="K307" s="2"/>
      <c r="L307" s="2"/>
      <c r="N307" s="2"/>
      <c r="P307" s="2"/>
    </row>
    <row r="308" spans="4:16">
      <c r="D308" s="2"/>
      <c r="F308" s="2"/>
      <c r="H308" s="2"/>
      <c r="J308" s="2"/>
      <c r="K308" s="2"/>
      <c r="L308" s="2"/>
      <c r="N308" s="2"/>
      <c r="P308" s="2"/>
    </row>
    <row r="309" spans="4:16">
      <c r="D309" s="2"/>
      <c r="F309" s="2"/>
      <c r="H309" s="2"/>
      <c r="J309" s="2"/>
      <c r="K309" s="2"/>
      <c r="L309" s="2"/>
      <c r="N309" s="2"/>
      <c r="P309" s="2"/>
    </row>
    <row r="310" spans="4:16">
      <c r="D310" s="2"/>
      <c r="F310" s="2"/>
      <c r="H310" s="2"/>
      <c r="J310" s="2"/>
      <c r="K310" s="2"/>
      <c r="L310" s="2"/>
      <c r="N310" s="2"/>
      <c r="P310" s="2"/>
    </row>
    <row r="311" spans="4:16">
      <c r="D311" s="2"/>
      <c r="F311" s="2"/>
      <c r="H311" s="2"/>
      <c r="J311" s="2"/>
      <c r="K311" s="2"/>
      <c r="L311" s="2"/>
      <c r="N311" s="2"/>
      <c r="P311" s="2"/>
    </row>
    <row r="312" spans="4:16">
      <c r="D312" s="2"/>
      <c r="F312" s="2"/>
      <c r="H312" s="2"/>
      <c r="J312" s="2"/>
      <c r="K312" s="2"/>
      <c r="L312" s="2"/>
      <c r="N312" s="2"/>
      <c r="P312" s="2"/>
    </row>
    <row r="313" spans="4:16">
      <c r="D313" s="2"/>
      <c r="F313" s="2"/>
      <c r="H313" s="2"/>
      <c r="J313" s="2"/>
      <c r="K313" s="2"/>
      <c r="L313" s="2"/>
      <c r="N313" s="2"/>
      <c r="P313" s="2"/>
    </row>
    <row r="314" spans="4:16">
      <c r="D314" s="2"/>
      <c r="F314" s="2"/>
      <c r="H314" s="2"/>
      <c r="J314" s="2"/>
      <c r="K314" s="2"/>
      <c r="L314" s="2"/>
      <c r="N314" s="2"/>
      <c r="P314" s="2"/>
    </row>
    <row r="315" spans="4:16">
      <c r="D315" s="2"/>
      <c r="F315" s="2"/>
      <c r="H315" s="2"/>
      <c r="J315" s="2"/>
      <c r="K315" s="2"/>
      <c r="L315" s="2"/>
      <c r="N315" s="2"/>
      <c r="P315" s="2"/>
    </row>
    <row r="316" spans="4:16">
      <c r="D316" s="2"/>
      <c r="F316" s="2"/>
      <c r="H316" s="2"/>
      <c r="J316" s="2"/>
      <c r="K316" s="2"/>
      <c r="L316" s="2"/>
      <c r="N316" s="2"/>
      <c r="P316" s="2"/>
    </row>
    <row r="317" spans="4:16">
      <c r="D317" s="2"/>
      <c r="F317" s="2"/>
      <c r="H317" s="2"/>
      <c r="J317" s="2"/>
      <c r="K317" s="2"/>
      <c r="L317" s="2"/>
      <c r="N317" s="2"/>
      <c r="P317" s="2"/>
    </row>
    <row r="318" spans="4:16">
      <c r="D318" s="2"/>
      <c r="F318" s="2"/>
      <c r="H318" s="2"/>
      <c r="J318" s="2"/>
      <c r="K318" s="2"/>
      <c r="L318" s="2"/>
      <c r="N318" s="2"/>
      <c r="P318" s="2"/>
    </row>
    <row r="319" spans="4:16">
      <c r="D319" s="2"/>
      <c r="F319" s="2"/>
      <c r="H319" s="2"/>
      <c r="J319" s="2"/>
      <c r="K319" s="2"/>
      <c r="L319" s="2"/>
      <c r="N319" s="2"/>
      <c r="P319" s="2"/>
    </row>
    <row r="320" spans="4:16">
      <c r="D320" s="2"/>
      <c r="F320" s="2"/>
      <c r="H320" s="2"/>
      <c r="J320" s="2"/>
      <c r="K320" s="2"/>
      <c r="L320" s="2"/>
      <c r="N320" s="2"/>
      <c r="P320" s="2"/>
    </row>
    <row r="321" spans="4:16">
      <c r="D321" s="2"/>
      <c r="F321" s="2"/>
      <c r="H321" s="2"/>
      <c r="J321" s="2"/>
      <c r="K321" s="2"/>
      <c r="L321" s="2"/>
      <c r="N321" s="2"/>
      <c r="P321" s="2"/>
    </row>
    <row r="322" spans="4:16">
      <c r="D322" s="2"/>
      <c r="F322" s="2"/>
      <c r="H322" s="2"/>
      <c r="J322" s="2"/>
      <c r="K322" s="2"/>
      <c r="L322" s="2"/>
      <c r="N322" s="2"/>
      <c r="P322" s="2"/>
    </row>
    <row r="323" spans="4:16">
      <c r="D323" s="2"/>
      <c r="F323" s="2"/>
      <c r="H323" s="2"/>
      <c r="J323" s="2"/>
      <c r="K323" s="2"/>
      <c r="L323" s="2"/>
      <c r="N323" s="2"/>
      <c r="P323" s="2"/>
    </row>
    <row r="324" spans="4:16">
      <c r="D324" s="2"/>
      <c r="F324" s="2"/>
      <c r="H324" s="2"/>
      <c r="J324" s="2"/>
      <c r="K324" s="2"/>
      <c r="L324" s="2"/>
      <c r="N324" s="2"/>
      <c r="P324" s="2"/>
    </row>
    <row r="325" spans="4:16">
      <c r="D325" s="2"/>
      <c r="F325" s="2"/>
      <c r="H325" s="2"/>
      <c r="J325" s="2"/>
      <c r="K325" s="2"/>
      <c r="L325" s="2"/>
      <c r="N325" s="2"/>
      <c r="P325" s="2"/>
    </row>
    <row r="326" spans="4:16">
      <c r="D326" s="2"/>
      <c r="F326" s="2"/>
      <c r="H326" s="2"/>
      <c r="J326" s="2"/>
      <c r="K326" s="2"/>
      <c r="L326" s="2"/>
      <c r="N326" s="2"/>
      <c r="P326" s="2"/>
    </row>
    <row r="327" spans="4:16">
      <c r="D327" s="2"/>
      <c r="F327" s="2"/>
      <c r="H327" s="2"/>
      <c r="J327" s="2"/>
      <c r="K327" s="2"/>
      <c r="L327" s="2"/>
      <c r="N327" s="2"/>
      <c r="P327" s="2"/>
    </row>
    <row r="328" spans="4:16">
      <c r="D328" s="2"/>
      <c r="F328" s="2"/>
      <c r="H328" s="2"/>
      <c r="J328" s="2"/>
      <c r="K328" s="2"/>
      <c r="L328" s="2"/>
      <c r="N328" s="2"/>
      <c r="P328" s="2"/>
    </row>
    <row r="329" spans="4:16">
      <c r="D329" s="2"/>
      <c r="F329" s="2"/>
      <c r="H329" s="2"/>
      <c r="J329" s="2"/>
      <c r="K329" s="2"/>
      <c r="L329" s="2"/>
      <c r="N329" s="2"/>
      <c r="P329" s="2"/>
    </row>
    <row r="330" spans="4:16">
      <c r="D330" s="2"/>
      <c r="F330" s="2"/>
      <c r="H330" s="2"/>
      <c r="J330" s="2"/>
      <c r="K330" s="2"/>
      <c r="L330" s="2"/>
      <c r="N330" s="2"/>
      <c r="P330" s="2"/>
    </row>
    <row r="331" spans="4:16">
      <c r="D331" s="2"/>
      <c r="F331" s="2"/>
      <c r="H331" s="2"/>
      <c r="J331" s="2"/>
      <c r="K331" s="2"/>
      <c r="L331" s="2"/>
      <c r="N331" s="2"/>
      <c r="P331" s="2"/>
    </row>
    <row r="332" spans="4:16">
      <c r="D332" s="2"/>
      <c r="F332" s="2"/>
      <c r="H332" s="2"/>
      <c r="J332" s="2"/>
      <c r="K332" s="2"/>
      <c r="L332" s="2"/>
      <c r="N332" s="2"/>
      <c r="P332" s="2"/>
    </row>
    <row r="333" spans="4:16">
      <c r="D333" s="2"/>
      <c r="F333" s="2"/>
      <c r="H333" s="2"/>
      <c r="J333" s="2"/>
      <c r="K333" s="2"/>
      <c r="L333" s="2"/>
      <c r="N333" s="2"/>
      <c r="P333" s="2"/>
    </row>
    <row r="334" spans="4:16">
      <c r="D334" s="2"/>
      <c r="F334" s="2"/>
      <c r="H334" s="2"/>
      <c r="J334" s="2"/>
      <c r="K334" s="2"/>
      <c r="L334" s="2"/>
      <c r="N334" s="2"/>
      <c r="P334" s="2"/>
    </row>
    <row r="335" spans="4:16">
      <c r="D335" s="2"/>
      <c r="F335" s="2"/>
      <c r="H335" s="2"/>
      <c r="J335" s="2"/>
      <c r="K335" s="2"/>
      <c r="L335" s="2"/>
      <c r="N335" s="2"/>
      <c r="P335" s="2"/>
    </row>
    <row r="336" spans="4:16">
      <c r="D336" s="2"/>
      <c r="F336" s="2"/>
      <c r="H336" s="2"/>
      <c r="J336" s="2"/>
      <c r="K336" s="2"/>
      <c r="L336" s="2"/>
      <c r="N336" s="2"/>
      <c r="P336" s="2"/>
    </row>
    <row r="337" spans="4:16">
      <c r="D337" s="2"/>
      <c r="F337" s="2"/>
      <c r="H337" s="2"/>
      <c r="J337" s="2"/>
      <c r="K337" s="2"/>
      <c r="L337" s="2"/>
      <c r="N337" s="2"/>
      <c r="P337" s="2"/>
    </row>
    <row r="338" spans="4:16">
      <c r="D338" s="2"/>
      <c r="F338" s="2"/>
      <c r="H338" s="2"/>
      <c r="J338" s="2"/>
      <c r="K338" s="2"/>
      <c r="L338" s="2"/>
      <c r="N338" s="2"/>
      <c r="P338" s="2"/>
    </row>
    <row r="339" spans="4:16">
      <c r="D339" s="2"/>
      <c r="F339" s="2"/>
      <c r="H339" s="2"/>
      <c r="J339" s="2"/>
      <c r="K339" s="2"/>
      <c r="L339" s="2"/>
      <c r="N339" s="2"/>
      <c r="P339" s="2"/>
    </row>
    <row r="340" spans="4:16">
      <c r="D340" s="2"/>
      <c r="F340" s="2"/>
      <c r="H340" s="2"/>
      <c r="J340" s="2"/>
      <c r="K340" s="2"/>
      <c r="L340" s="2"/>
      <c r="N340" s="2"/>
      <c r="P340" s="2"/>
    </row>
    <row r="341" spans="4:16">
      <c r="D341" s="2"/>
      <c r="F341" s="2"/>
      <c r="H341" s="2"/>
      <c r="J341" s="2"/>
      <c r="K341" s="2"/>
      <c r="L341" s="2"/>
      <c r="N341" s="2"/>
      <c r="P341" s="2"/>
    </row>
    <row r="342" spans="4:16">
      <c r="D342" s="2"/>
      <c r="F342" s="2"/>
      <c r="H342" s="2"/>
      <c r="J342" s="2"/>
      <c r="K342" s="2"/>
      <c r="L342" s="2"/>
      <c r="N342" s="2"/>
      <c r="P342" s="2"/>
    </row>
    <row r="343" spans="4:16">
      <c r="D343" s="2"/>
      <c r="F343" s="2"/>
      <c r="H343" s="2"/>
      <c r="J343" s="2"/>
      <c r="K343" s="2"/>
      <c r="L343" s="2"/>
      <c r="N343" s="2"/>
      <c r="P343" s="2"/>
    </row>
    <row r="344" spans="4:16">
      <c r="D344" s="2"/>
      <c r="F344" s="2"/>
      <c r="H344" s="2"/>
      <c r="J344" s="2"/>
      <c r="K344" s="2"/>
      <c r="L344" s="2"/>
      <c r="N344" s="2"/>
      <c r="P344" s="2"/>
    </row>
    <row r="345" spans="4:16">
      <c r="D345" s="2"/>
      <c r="F345" s="2"/>
      <c r="H345" s="2"/>
      <c r="J345" s="2"/>
      <c r="K345" s="2"/>
      <c r="L345" s="2"/>
      <c r="N345" s="2"/>
      <c r="P345" s="2"/>
    </row>
    <row r="346" spans="4:16">
      <c r="D346" s="2"/>
      <c r="F346" s="2"/>
      <c r="H346" s="2"/>
      <c r="J346" s="2"/>
      <c r="K346" s="2"/>
      <c r="L346" s="2"/>
      <c r="N346" s="2"/>
      <c r="P346" s="2"/>
    </row>
    <row r="347" spans="4:16">
      <c r="D347" s="2"/>
      <c r="F347" s="2"/>
      <c r="H347" s="2"/>
      <c r="J347" s="2"/>
      <c r="K347" s="2"/>
      <c r="L347" s="2"/>
      <c r="N347" s="2"/>
      <c r="P347" s="2"/>
    </row>
    <row r="348" spans="4:16">
      <c r="D348" s="2"/>
      <c r="F348" s="2"/>
      <c r="H348" s="2"/>
      <c r="J348" s="2"/>
      <c r="K348" s="2"/>
      <c r="L348" s="2"/>
      <c r="N348" s="2"/>
      <c r="P348" s="2"/>
    </row>
    <row r="349" spans="4:16">
      <c r="D349" s="2"/>
      <c r="F349" s="2"/>
      <c r="H349" s="2"/>
      <c r="J349" s="2"/>
      <c r="K349" s="2"/>
      <c r="L349" s="2"/>
      <c r="N349" s="2"/>
      <c r="P349" s="2"/>
    </row>
    <row r="350" spans="4:16">
      <c r="D350" s="2"/>
      <c r="F350" s="2"/>
      <c r="H350" s="2"/>
      <c r="J350" s="2"/>
      <c r="K350" s="2"/>
      <c r="L350" s="2"/>
      <c r="N350" s="2"/>
      <c r="P350" s="2"/>
    </row>
    <row r="351" spans="4:16">
      <c r="D351" s="2"/>
      <c r="F351" s="2"/>
      <c r="H351" s="2"/>
      <c r="J351" s="2"/>
      <c r="K351" s="2"/>
      <c r="L351" s="2"/>
      <c r="N351" s="2"/>
      <c r="P351" s="2"/>
    </row>
    <row r="352" spans="4:16">
      <c r="D352" s="2"/>
      <c r="F352" s="2"/>
      <c r="H352" s="2"/>
      <c r="J352" s="2"/>
      <c r="K352" s="2"/>
      <c r="L352" s="2"/>
      <c r="N352" s="2"/>
      <c r="P352" s="2"/>
    </row>
    <row r="353" spans="4:16">
      <c r="D353" s="2"/>
      <c r="F353" s="2"/>
      <c r="H353" s="2"/>
      <c r="J353" s="2"/>
      <c r="K353" s="2"/>
      <c r="L353" s="2"/>
      <c r="N353" s="2"/>
      <c r="P353" s="2"/>
    </row>
    <row r="354" spans="4:16">
      <c r="D354" s="2"/>
      <c r="F354" s="2"/>
      <c r="H354" s="2"/>
      <c r="J354" s="2"/>
      <c r="K354" s="2"/>
      <c r="L354" s="2"/>
      <c r="N354" s="2"/>
      <c r="P354" s="2"/>
    </row>
    <row r="355" spans="4:16">
      <c r="D355" s="2"/>
      <c r="F355" s="2"/>
      <c r="H355" s="2"/>
      <c r="J355" s="2"/>
      <c r="K355" s="2"/>
      <c r="L355" s="2"/>
      <c r="N355" s="2"/>
      <c r="P355" s="2"/>
    </row>
    <row r="356" spans="4:16">
      <c r="D356" s="2"/>
      <c r="F356" s="2"/>
      <c r="H356" s="2"/>
      <c r="J356" s="2"/>
      <c r="K356" s="2"/>
      <c r="L356" s="2"/>
      <c r="N356" s="2"/>
      <c r="P356" s="2"/>
    </row>
    <row r="357" spans="4:16">
      <c r="D357" s="2"/>
      <c r="F357" s="2"/>
      <c r="H357" s="2"/>
      <c r="J357" s="2"/>
      <c r="K357" s="2"/>
      <c r="L357" s="2"/>
      <c r="N357" s="2"/>
      <c r="P357" s="2"/>
    </row>
    <row r="358" spans="4:16">
      <c r="D358" s="2"/>
      <c r="F358" s="2"/>
      <c r="H358" s="2"/>
      <c r="J358" s="2"/>
      <c r="K358" s="2"/>
      <c r="L358" s="2"/>
      <c r="N358" s="2"/>
      <c r="P358" s="2"/>
    </row>
    <row r="359" spans="4:16">
      <c r="D359" s="2"/>
      <c r="F359" s="2"/>
      <c r="H359" s="2"/>
      <c r="J359" s="2"/>
      <c r="K359" s="2"/>
      <c r="L359" s="2"/>
      <c r="N359" s="2"/>
      <c r="P359" s="2"/>
    </row>
    <row r="360" spans="4:16">
      <c r="D360" s="2"/>
      <c r="F360" s="2"/>
      <c r="H360" s="2"/>
      <c r="J360" s="2"/>
      <c r="K360" s="2"/>
      <c r="L360" s="2"/>
      <c r="N360" s="2"/>
      <c r="P360" s="2"/>
    </row>
    <row r="361" spans="4:16">
      <c r="D361" s="2"/>
      <c r="F361" s="2"/>
      <c r="H361" s="2"/>
      <c r="J361" s="2"/>
      <c r="K361" s="2"/>
      <c r="L361" s="2"/>
      <c r="N361" s="2"/>
      <c r="P361" s="2"/>
    </row>
    <row r="362" spans="4:16">
      <c r="D362" s="2"/>
      <c r="F362" s="2"/>
      <c r="H362" s="2"/>
      <c r="J362" s="2"/>
      <c r="K362" s="2"/>
      <c r="L362" s="2"/>
      <c r="N362" s="2"/>
      <c r="P362" s="2"/>
    </row>
    <row r="363" spans="4:16">
      <c r="D363" s="2"/>
      <c r="F363" s="2"/>
      <c r="H363" s="2"/>
      <c r="J363" s="2"/>
      <c r="K363" s="2"/>
      <c r="L363" s="2"/>
      <c r="N363" s="2"/>
      <c r="P363" s="2"/>
    </row>
    <row r="364" spans="4:16">
      <c r="D364" s="2"/>
      <c r="F364" s="2"/>
      <c r="H364" s="2"/>
      <c r="J364" s="2"/>
      <c r="K364" s="2"/>
      <c r="L364" s="2"/>
      <c r="N364" s="2"/>
      <c r="P364" s="2"/>
    </row>
    <row r="365" spans="4:16">
      <c r="D365" s="2"/>
      <c r="F365" s="2"/>
      <c r="H365" s="2"/>
      <c r="J365" s="2"/>
      <c r="K365" s="2"/>
      <c r="L365" s="2"/>
      <c r="N365" s="2"/>
      <c r="P365" s="2"/>
    </row>
    <row r="366" spans="4:16">
      <c r="D366" s="2"/>
      <c r="F366" s="2"/>
      <c r="H366" s="2"/>
      <c r="J366" s="2"/>
      <c r="K366" s="2"/>
      <c r="L366" s="2"/>
      <c r="N366" s="2"/>
      <c r="P366" s="2"/>
    </row>
    <row r="367" spans="4:16">
      <c r="D367" s="2"/>
      <c r="F367" s="2"/>
      <c r="H367" s="2"/>
      <c r="J367" s="2"/>
      <c r="K367" s="2"/>
      <c r="L367" s="2"/>
      <c r="N367" s="2"/>
      <c r="P367" s="2"/>
    </row>
    <row r="368" spans="4:16">
      <c r="D368" s="2"/>
      <c r="F368" s="2"/>
      <c r="H368" s="2"/>
      <c r="J368" s="2"/>
      <c r="K368" s="2"/>
      <c r="L368" s="2"/>
      <c r="N368" s="2"/>
      <c r="P368" s="2"/>
    </row>
    <row r="369" spans="4:16">
      <c r="D369" s="2"/>
      <c r="F369" s="2"/>
      <c r="H369" s="2"/>
      <c r="J369" s="2"/>
      <c r="K369" s="2"/>
      <c r="L369" s="2"/>
      <c r="N369" s="2"/>
      <c r="P369" s="2"/>
    </row>
    <row r="370" spans="4:16">
      <c r="D370" s="2"/>
      <c r="F370" s="2"/>
      <c r="H370" s="2"/>
      <c r="J370" s="2"/>
      <c r="K370" s="2"/>
      <c r="L370" s="2"/>
      <c r="N370" s="2"/>
      <c r="P370" s="2"/>
    </row>
    <row r="371" spans="4:16">
      <c r="D371" s="2"/>
      <c r="F371" s="2"/>
      <c r="H371" s="2"/>
      <c r="J371" s="2"/>
      <c r="K371" s="2"/>
      <c r="L371" s="2"/>
      <c r="N371" s="2"/>
      <c r="P371" s="2"/>
    </row>
    <row r="372" spans="4:16">
      <c r="D372" s="2"/>
      <c r="F372" s="2"/>
      <c r="H372" s="2"/>
      <c r="J372" s="2"/>
      <c r="K372" s="2"/>
      <c r="L372" s="2"/>
      <c r="N372" s="2"/>
      <c r="P372" s="2"/>
    </row>
    <row r="373" spans="4:16">
      <c r="D373" s="2"/>
      <c r="F373" s="2"/>
      <c r="H373" s="2"/>
      <c r="J373" s="2"/>
      <c r="K373" s="2"/>
      <c r="L373" s="2"/>
      <c r="N373" s="2"/>
      <c r="P373" s="2"/>
    </row>
    <row r="374" spans="4:16">
      <c r="D374" s="2"/>
      <c r="F374" s="2"/>
      <c r="H374" s="2"/>
      <c r="J374" s="2"/>
      <c r="K374" s="2"/>
      <c r="L374" s="2"/>
      <c r="N374" s="2"/>
      <c r="P374" s="2"/>
    </row>
    <row r="375" spans="4:16">
      <c r="D375" s="2"/>
      <c r="F375" s="2"/>
      <c r="H375" s="2"/>
      <c r="J375" s="2"/>
      <c r="K375" s="2"/>
      <c r="L375" s="2"/>
      <c r="N375" s="2"/>
      <c r="P375" s="2"/>
    </row>
    <row r="376" spans="4:16">
      <c r="D376" s="2"/>
      <c r="F376" s="2"/>
      <c r="H376" s="2"/>
      <c r="J376" s="2"/>
      <c r="K376" s="2"/>
      <c r="L376" s="2"/>
      <c r="N376" s="2"/>
      <c r="P376" s="2"/>
    </row>
    <row r="377" spans="4:16">
      <c r="D377" s="2"/>
      <c r="F377" s="2"/>
      <c r="H377" s="2"/>
      <c r="J377" s="2"/>
      <c r="K377" s="2"/>
      <c r="L377" s="2"/>
      <c r="N377" s="2"/>
      <c r="P377" s="2"/>
    </row>
    <row r="378" spans="4:16">
      <c r="D378" s="2"/>
      <c r="F378" s="2"/>
      <c r="H378" s="2"/>
      <c r="J378" s="2"/>
      <c r="K378" s="2"/>
      <c r="L378" s="2"/>
      <c r="N378" s="2"/>
      <c r="P378" s="2"/>
    </row>
    <row r="379" spans="4:16">
      <c r="D379" s="2"/>
      <c r="F379" s="2"/>
      <c r="H379" s="2"/>
      <c r="J379" s="2"/>
      <c r="K379" s="2"/>
      <c r="L379" s="2"/>
      <c r="N379" s="2"/>
      <c r="P379" s="2"/>
    </row>
    <row r="380" spans="4:16">
      <c r="D380" s="2"/>
      <c r="F380" s="2"/>
      <c r="H380" s="2"/>
      <c r="J380" s="2"/>
      <c r="K380" s="2"/>
      <c r="L380" s="2"/>
      <c r="N380" s="2"/>
      <c r="P380" s="2"/>
    </row>
    <row r="381" spans="4:16">
      <c r="D381" s="2"/>
      <c r="F381" s="2"/>
      <c r="H381" s="2"/>
      <c r="J381" s="2"/>
      <c r="K381" s="2"/>
      <c r="L381" s="2"/>
      <c r="N381" s="2"/>
      <c r="P381" s="2"/>
    </row>
    <row r="382" spans="4:16">
      <c r="D382" s="2"/>
      <c r="F382" s="2"/>
      <c r="H382" s="2"/>
      <c r="J382" s="2"/>
      <c r="K382" s="2"/>
      <c r="L382" s="2"/>
      <c r="N382" s="2"/>
      <c r="P382" s="2"/>
    </row>
    <row r="383" spans="4:16">
      <c r="D383" s="2"/>
      <c r="F383" s="2"/>
      <c r="H383" s="2"/>
      <c r="J383" s="2"/>
      <c r="K383" s="2"/>
      <c r="L383" s="2"/>
      <c r="N383" s="2"/>
      <c r="P383" s="2"/>
    </row>
    <row r="384" spans="4:16">
      <c r="D384" s="2"/>
      <c r="F384" s="2"/>
      <c r="H384" s="2"/>
      <c r="J384" s="2"/>
      <c r="K384" s="2"/>
      <c r="L384" s="2"/>
      <c r="N384" s="2"/>
      <c r="P384" s="2"/>
    </row>
    <row r="385" spans="4:16">
      <c r="D385" s="2"/>
      <c r="F385" s="2"/>
      <c r="H385" s="2"/>
      <c r="J385" s="2"/>
      <c r="K385" s="2"/>
      <c r="L385" s="2"/>
      <c r="N385" s="2"/>
      <c r="P385" s="2"/>
    </row>
    <row r="386" spans="4:16">
      <c r="D386" s="2"/>
      <c r="F386" s="2"/>
      <c r="H386" s="2"/>
      <c r="J386" s="2"/>
      <c r="K386" s="2"/>
      <c r="L386" s="2"/>
      <c r="N386" s="2"/>
      <c r="P386" s="2"/>
    </row>
    <row r="387" spans="4:16">
      <c r="D387" s="2"/>
      <c r="F387" s="2"/>
      <c r="H387" s="2"/>
      <c r="J387" s="2"/>
      <c r="K387" s="2"/>
      <c r="L387" s="2"/>
      <c r="N387" s="2"/>
      <c r="P387" s="2"/>
    </row>
    <row r="388" spans="4:16">
      <c r="D388" s="2"/>
      <c r="F388" s="2"/>
      <c r="H388" s="2"/>
      <c r="J388" s="2"/>
      <c r="K388" s="2"/>
      <c r="L388" s="2"/>
      <c r="N388" s="2"/>
      <c r="P388" s="2"/>
    </row>
    <row r="389" spans="4:16">
      <c r="D389" s="2"/>
      <c r="F389" s="2"/>
      <c r="H389" s="2"/>
      <c r="J389" s="2"/>
      <c r="K389" s="2"/>
      <c r="L389" s="2"/>
      <c r="N389" s="2"/>
      <c r="P389" s="2"/>
    </row>
    <row r="390" spans="4:16">
      <c r="D390" s="2"/>
      <c r="F390" s="2"/>
      <c r="H390" s="2"/>
      <c r="J390" s="2"/>
      <c r="K390" s="2"/>
      <c r="L390" s="2"/>
      <c r="N390" s="2"/>
      <c r="P390" s="2"/>
    </row>
    <row r="391" spans="4:16">
      <c r="D391" s="2"/>
      <c r="F391" s="2"/>
      <c r="H391" s="2"/>
      <c r="J391" s="2"/>
      <c r="K391" s="2"/>
      <c r="L391" s="2"/>
      <c r="N391" s="2"/>
      <c r="P391" s="2"/>
    </row>
    <row r="392" spans="4:16">
      <c r="D392" s="2"/>
      <c r="F392" s="2"/>
      <c r="H392" s="2"/>
      <c r="J392" s="2"/>
      <c r="K392" s="2"/>
      <c r="L392" s="2"/>
      <c r="N392" s="2"/>
      <c r="P392" s="2"/>
    </row>
    <row r="393" spans="4:16">
      <c r="D393" s="2"/>
      <c r="F393" s="2"/>
      <c r="H393" s="2"/>
      <c r="J393" s="2"/>
      <c r="K393" s="2"/>
      <c r="L393" s="2"/>
      <c r="N393" s="2"/>
      <c r="P393" s="2"/>
    </row>
    <row r="394" spans="4:16">
      <c r="D394" s="2"/>
      <c r="F394" s="2"/>
      <c r="H394" s="2"/>
      <c r="J394" s="2"/>
      <c r="K394" s="2"/>
      <c r="L394" s="2"/>
      <c r="N394" s="2"/>
      <c r="P394" s="2"/>
    </row>
    <row r="395" spans="4:16">
      <c r="D395" s="2"/>
      <c r="F395" s="2"/>
      <c r="H395" s="2"/>
      <c r="J395" s="2"/>
      <c r="K395" s="2"/>
      <c r="L395" s="2"/>
      <c r="N395" s="2"/>
      <c r="P395" s="2"/>
    </row>
    <row r="396" spans="4:16">
      <c r="D396" s="2"/>
      <c r="F396" s="2"/>
      <c r="H396" s="2"/>
      <c r="J396" s="2"/>
      <c r="K396" s="2"/>
      <c r="L396" s="2"/>
      <c r="N396" s="2"/>
      <c r="P396" s="2"/>
    </row>
    <row r="397" spans="4:16">
      <c r="D397" s="2"/>
      <c r="F397" s="2"/>
      <c r="H397" s="2"/>
      <c r="J397" s="2"/>
      <c r="K397" s="2"/>
      <c r="L397" s="2"/>
      <c r="N397" s="2"/>
      <c r="P397" s="2"/>
    </row>
    <row r="398" spans="4:16">
      <c r="D398" s="2"/>
      <c r="F398" s="2"/>
      <c r="H398" s="2"/>
      <c r="J398" s="2"/>
      <c r="K398" s="2"/>
      <c r="L398" s="2"/>
      <c r="N398" s="2"/>
      <c r="P398" s="2"/>
    </row>
    <row r="399" spans="4:16">
      <c r="D399" s="2"/>
      <c r="F399" s="2"/>
      <c r="H399" s="2"/>
      <c r="J399" s="2"/>
      <c r="K399" s="2"/>
      <c r="L399" s="2"/>
      <c r="N399" s="2"/>
      <c r="P399" s="2"/>
    </row>
    <row r="400" spans="4:16">
      <c r="D400" s="2"/>
      <c r="F400" s="2"/>
      <c r="H400" s="2"/>
      <c r="J400" s="2"/>
      <c r="K400" s="2"/>
      <c r="L400" s="2"/>
      <c r="N400" s="2"/>
      <c r="P400" s="2"/>
    </row>
    <row r="401" spans="4:16">
      <c r="D401" s="2"/>
      <c r="F401" s="2"/>
      <c r="H401" s="2"/>
      <c r="J401" s="2"/>
      <c r="K401" s="2"/>
      <c r="L401" s="2"/>
      <c r="N401" s="2"/>
      <c r="P401" s="2"/>
    </row>
    <row r="402" spans="4:16">
      <c r="D402" s="2"/>
      <c r="F402" s="2"/>
      <c r="H402" s="2"/>
      <c r="J402" s="2"/>
      <c r="K402" s="2"/>
      <c r="L402" s="2"/>
      <c r="N402" s="2"/>
      <c r="P402" s="2"/>
    </row>
    <row r="403" spans="4:16">
      <c r="D403" s="2"/>
      <c r="F403" s="2"/>
      <c r="H403" s="2"/>
      <c r="J403" s="2"/>
      <c r="K403" s="2"/>
      <c r="L403" s="2"/>
      <c r="N403" s="2"/>
      <c r="P403" s="2"/>
    </row>
    <row r="404" spans="4:16">
      <c r="D404" s="2"/>
      <c r="F404" s="2"/>
      <c r="H404" s="2"/>
      <c r="J404" s="2"/>
      <c r="K404" s="2"/>
      <c r="L404" s="2"/>
      <c r="N404" s="2"/>
      <c r="P404" s="2"/>
    </row>
    <row r="405" spans="4:16">
      <c r="D405" s="2"/>
      <c r="F405" s="2"/>
      <c r="H405" s="2"/>
      <c r="J405" s="2"/>
      <c r="K405" s="2"/>
      <c r="L405" s="2"/>
      <c r="N405" s="2"/>
      <c r="P405" s="2"/>
    </row>
    <row r="406" spans="4:16">
      <c r="D406" s="2"/>
      <c r="F406" s="2"/>
      <c r="H406" s="2"/>
      <c r="J406" s="2"/>
      <c r="K406" s="2"/>
      <c r="L406" s="2"/>
      <c r="N406" s="2"/>
      <c r="P406" s="2"/>
    </row>
    <row r="407" spans="4:16">
      <c r="D407" s="2"/>
      <c r="F407" s="2"/>
      <c r="H407" s="2"/>
      <c r="J407" s="2"/>
      <c r="K407" s="2"/>
      <c r="L407" s="2"/>
      <c r="N407" s="2"/>
      <c r="P407" s="2"/>
    </row>
    <row r="408" spans="4:16">
      <c r="D408" s="2"/>
      <c r="F408" s="2"/>
      <c r="H408" s="2"/>
      <c r="J408" s="2"/>
      <c r="K408" s="2"/>
      <c r="L408" s="2"/>
      <c r="N408" s="2"/>
      <c r="P408" s="2"/>
    </row>
    <row r="409" spans="4:16">
      <c r="D409" s="2"/>
      <c r="F409" s="2"/>
      <c r="H409" s="2"/>
      <c r="J409" s="2"/>
      <c r="K409" s="2"/>
      <c r="L409" s="2"/>
      <c r="N409" s="2"/>
      <c r="P409" s="2"/>
    </row>
    <row r="410" spans="4:16">
      <c r="D410" s="2"/>
      <c r="F410" s="2"/>
      <c r="H410" s="2"/>
      <c r="J410" s="2"/>
      <c r="K410" s="2"/>
      <c r="L410" s="2"/>
      <c r="N410" s="2"/>
      <c r="P410" s="2"/>
    </row>
    <row r="411" spans="4:16">
      <c r="D411" s="2"/>
      <c r="F411" s="2"/>
      <c r="H411" s="2"/>
      <c r="J411" s="2"/>
      <c r="K411" s="2"/>
      <c r="L411" s="2"/>
      <c r="N411" s="2"/>
      <c r="P411" s="2"/>
    </row>
    <row r="412" spans="4:16">
      <c r="D412" s="2"/>
      <c r="F412" s="2"/>
      <c r="H412" s="2"/>
      <c r="J412" s="2"/>
      <c r="K412" s="2"/>
      <c r="L412" s="2"/>
      <c r="N412" s="2"/>
      <c r="P412" s="2"/>
    </row>
    <row r="413" spans="4:16">
      <c r="D413" s="2"/>
      <c r="F413" s="2"/>
      <c r="H413" s="2"/>
      <c r="J413" s="2"/>
      <c r="K413" s="2"/>
      <c r="L413" s="2"/>
      <c r="N413" s="2"/>
      <c r="P413" s="2"/>
    </row>
    <row r="414" spans="4:16">
      <c r="D414" s="2"/>
      <c r="F414" s="2"/>
      <c r="H414" s="2"/>
      <c r="J414" s="2"/>
      <c r="K414" s="2"/>
      <c r="L414" s="2"/>
      <c r="N414" s="2"/>
      <c r="P414" s="2"/>
    </row>
    <row r="415" spans="4:16">
      <c r="D415" s="2"/>
      <c r="F415" s="2"/>
      <c r="H415" s="2"/>
      <c r="J415" s="2"/>
      <c r="K415" s="2"/>
      <c r="L415" s="2"/>
      <c r="N415" s="2"/>
      <c r="P415" s="2"/>
    </row>
    <row r="416" spans="4:16">
      <c r="D416" s="2"/>
      <c r="F416" s="2"/>
      <c r="H416" s="2"/>
      <c r="J416" s="2"/>
      <c r="K416" s="2"/>
      <c r="L416" s="2"/>
      <c r="N416" s="2"/>
      <c r="P416" s="2"/>
    </row>
    <row r="417" spans="4:16">
      <c r="D417" s="2"/>
      <c r="F417" s="2"/>
      <c r="H417" s="2"/>
      <c r="J417" s="2"/>
      <c r="K417" s="2"/>
      <c r="L417" s="2"/>
      <c r="N417" s="2"/>
      <c r="P417" s="2"/>
    </row>
    <row r="418" spans="4:16">
      <c r="D418" s="2"/>
      <c r="F418" s="2"/>
      <c r="H418" s="2"/>
      <c r="J418" s="2"/>
      <c r="K418" s="2"/>
      <c r="L418" s="2"/>
      <c r="N418" s="2"/>
      <c r="P418" s="2"/>
    </row>
    <row r="419" spans="4:16">
      <c r="D419" s="2"/>
      <c r="F419" s="2"/>
      <c r="H419" s="2"/>
      <c r="J419" s="2"/>
      <c r="K419" s="2"/>
      <c r="L419" s="2"/>
      <c r="N419" s="2"/>
      <c r="P419" s="2"/>
    </row>
    <row r="420" spans="4:16">
      <c r="D420" s="2"/>
      <c r="F420" s="2"/>
      <c r="H420" s="2"/>
      <c r="J420" s="2"/>
      <c r="K420" s="2"/>
      <c r="L420" s="2"/>
      <c r="N420" s="2"/>
      <c r="P420" s="2"/>
    </row>
    <row r="421" spans="4:16">
      <c r="D421" s="2"/>
      <c r="F421" s="2"/>
      <c r="H421" s="2"/>
      <c r="J421" s="2"/>
      <c r="K421" s="2"/>
      <c r="L421" s="2"/>
      <c r="N421" s="2"/>
      <c r="P421" s="2"/>
    </row>
    <row r="422" spans="4:16">
      <c r="D422" s="2"/>
      <c r="F422" s="2"/>
      <c r="H422" s="2"/>
      <c r="J422" s="2"/>
      <c r="K422" s="2"/>
      <c r="L422" s="2"/>
      <c r="N422" s="2"/>
      <c r="P422" s="2"/>
    </row>
    <row r="423" spans="4:16">
      <c r="D423" s="2"/>
      <c r="F423" s="2"/>
      <c r="H423" s="2"/>
      <c r="J423" s="2"/>
      <c r="K423" s="2"/>
      <c r="L423" s="2"/>
      <c r="N423" s="2"/>
      <c r="P423" s="2"/>
    </row>
    <row r="424" spans="4:16">
      <c r="D424" s="2"/>
      <c r="F424" s="2"/>
      <c r="H424" s="2"/>
      <c r="J424" s="2"/>
      <c r="K424" s="2"/>
      <c r="L424" s="2"/>
      <c r="N424" s="2"/>
      <c r="P424" s="2"/>
    </row>
    <row r="425" spans="4:16">
      <c r="D425" s="2"/>
      <c r="F425" s="2"/>
      <c r="H425" s="2"/>
      <c r="J425" s="2"/>
      <c r="K425" s="2"/>
      <c r="L425" s="2"/>
      <c r="N425" s="2"/>
      <c r="P425" s="2"/>
    </row>
    <row r="426" spans="4:16">
      <c r="D426" s="2"/>
      <c r="F426" s="2"/>
      <c r="H426" s="2"/>
      <c r="J426" s="2"/>
      <c r="K426" s="2"/>
      <c r="L426" s="2"/>
      <c r="N426" s="2"/>
      <c r="P426" s="2"/>
    </row>
    <row r="427" spans="4:16">
      <c r="D427" s="2"/>
      <c r="F427" s="2"/>
      <c r="H427" s="2"/>
      <c r="J427" s="2"/>
      <c r="K427" s="2"/>
      <c r="L427" s="2"/>
      <c r="N427" s="2"/>
      <c r="P427" s="2"/>
    </row>
    <row r="428" spans="4:16">
      <c r="D428" s="2"/>
      <c r="F428" s="2"/>
      <c r="H428" s="2"/>
      <c r="J428" s="2"/>
      <c r="K428" s="2"/>
      <c r="L428" s="2"/>
      <c r="N428" s="2"/>
      <c r="P428" s="2"/>
    </row>
    <row r="429" spans="4:16">
      <c r="D429" s="2"/>
      <c r="F429" s="2"/>
      <c r="H429" s="2"/>
      <c r="J429" s="2"/>
      <c r="K429" s="2"/>
      <c r="L429" s="2"/>
      <c r="N429" s="2"/>
      <c r="P429" s="2"/>
    </row>
    <row r="430" spans="4:16">
      <c r="D430" s="2"/>
      <c r="F430" s="2"/>
      <c r="H430" s="2"/>
      <c r="J430" s="2"/>
      <c r="K430" s="2"/>
      <c r="L430" s="2"/>
      <c r="N430" s="2"/>
      <c r="P430" s="2"/>
    </row>
    <row r="431" spans="4:16">
      <c r="D431" s="2"/>
      <c r="F431" s="2"/>
      <c r="H431" s="2"/>
      <c r="J431" s="2"/>
      <c r="K431" s="2"/>
      <c r="L431" s="2"/>
      <c r="N431" s="2"/>
      <c r="P431" s="2"/>
    </row>
    <row r="432" spans="4:16">
      <c r="D432" s="2"/>
      <c r="F432" s="2"/>
      <c r="H432" s="2"/>
      <c r="J432" s="2"/>
      <c r="K432" s="2"/>
      <c r="L432" s="2"/>
      <c r="N432" s="2"/>
      <c r="P432" s="2"/>
    </row>
    <row r="433" spans="4:16">
      <c r="D433" s="2"/>
      <c r="F433" s="2"/>
      <c r="H433" s="2"/>
      <c r="J433" s="2"/>
      <c r="K433" s="2"/>
      <c r="L433" s="2"/>
      <c r="N433" s="2"/>
      <c r="P433" s="2"/>
    </row>
    <row r="434" spans="4:16">
      <c r="D434" s="2"/>
      <c r="F434" s="2"/>
      <c r="H434" s="2"/>
      <c r="J434" s="2"/>
      <c r="K434" s="2"/>
      <c r="L434" s="2"/>
      <c r="N434" s="2"/>
      <c r="P434" s="2"/>
    </row>
    <row r="435" spans="4:16">
      <c r="D435" s="2"/>
      <c r="F435" s="2"/>
      <c r="H435" s="2"/>
      <c r="J435" s="2"/>
      <c r="K435" s="2"/>
      <c r="L435" s="2"/>
      <c r="N435" s="2"/>
      <c r="P435" s="2"/>
    </row>
    <row r="436" spans="4:16">
      <c r="D436" s="2"/>
      <c r="F436" s="2"/>
      <c r="H436" s="2"/>
      <c r="J436" s="2"/>
      <c r="K436" s="2"/>
      <c r="L436" s="2"/>
      <c r="N436" s="2"/>
      <c r="P436" s="2"/>
    </row>
    <row r="437" spans="4:16">
      <c r="D437" s="2"/>
      <c r="F437" s="2"/>
      <c r="H437" s="2"/>
      <c r="J437" s="2"/>
      <c r="K437" s="2"/>
      <c r="L437" s="2"/>
      <c r="N437" s="2"/>
      <c r="P437" s="2"/>
    </row>
    <row r="438" spans="4:16">
      <c r="D438" s="2"/>
      <c r="F438" s="2"/>
      <c r="H438" s="2"/>
      <c r="J438" s="2"/>
      <c r="K438" s="2"/>
      <c r="L438" s="2"/>
      <c r="N438" s="2"/>
      <c r="P438" s="2"/>
    </row>
    <row r="439" spans="4:16">
      <c r="D439" s="2"/>
      <c r="F439" s="2"/>
      <c r="H439" s="2"/>
      <c r="J439" s="2"/>
      <c r="K439" s="2"/>
      <c r="L439" s="2"/>
      <c r="N439" s="2"/>
      <c r="P439" s="2"/>
    </row>
    <row r="440" spans="4:16">
      <c r="D440" s="2"/>
      <c r="F440" s="2"/>
      <c r="H440" s="2"/>
      <c r="J440" s="2"/>
      <c r="K440" s="2"/>
      <c r="L440" s="2"/>
      <c r="N440" s="2"/>
      <c r="P440" s="2"/>
    </row>
    <row r="441" spans="4:16">
      <c r="D441" s="2"/>
      <c r="F441" s="2"/>
      <c r="H441" s="2"/>
      <c r="J441" s="2"/>
      <c r="K441" s="2"/>
      <c r="L441" s="2"/>
      <c r="N441" s="2"/>
      <c r="P441" s="2"/>
    </row>
    <row r="442" spans="4:16">
      <c r="D442" s="2"/>
      <c r="F442" s="2"/>
      <c r="H442" s="2"/>
      <c r="J442" s="2"/>
      <c r="K442" s="2"/>
      <c r="L442" s="2"/>
      <c r="N442" s="2"/>
      <c r="P442" s="2"/>
    </row>
    <row r="443" spans="4:16">
      <c r="D443" s="2"/>
      <c r="F443" s="2"/>
      <c r="H443" s="2"/>
      <c r="J443" s="2"/>
      <c r="K443" s="2"/>
      <c r="L443" s="2"/>
      <c r="N443" s="2"/>
      <c r="P443" s="2"/>
    </row>
    <row r="444" spans="4:16">
      <c r="D444" s="2"/>
      <c r="F444" s="2"/>
      <c r="H444" s="2"/>
      <c r="J444" s="2"/>
      <c r="K444" s="2"/>
      <c r="L444" s="2"/>
      <c r="N444" s="2"/>
      <c r="P444" s="2"/>
    </row>
    <row r="445" spans="4:16">
      <c r="D445" s="2"/>
      <c r="F445" s="2"/>
      <c r="H445" s="2"/>
      <c r="J445" s="2"/>
      <c r="K445" s="2"/>
      <c r="L445" s="2"/>
      <c r="N445" s="2"/>
      <c r="P445" s="2"/>
    </row>
    <row r="446" spans="4:16">
      <c r="D446" s="2"/>
      <c r="F446" s="2"/>
      <c r="H446" s="2"/>
      <c r="J446" s="2"/>
      <c r="K446" s="2"/>
      <c r="L446" s="2"/>
      <c r="N446" s="2"/>
      <c r="P446" s="2"/>
    </row>
    <row r="447" spans="4:16">
      <c r="D447" s="2"/>
      <c r="F447" s="2"/>
      <c r="H447" s="2"/>
      <c r="J447" s="2"/>
      <c r="K447" s="2"/>
      <c r="L447" s="2"/>
      <c r="N447" s="2"/>
      <c r="P447" s="2"/>
    </row>
    <row r="448" spans="4:16">
      <c r="D448" s="2"/>
      <c r="F448" s="2"/>
      <c r="H448" s="2"/>
      <c r="J448" s="2"/>
      <c r="K448" s="2"/>
      <c r="L448" s="2"/>
      <c r="N448" s="2"/>
      <c r="P448" s="2"/>
    </row>
    <row r="449" spans="4:16">
      <c r="D449" s="2"/>
      <c r="F449" s="2"/>
      <c r="H449" s="2"/>
      <c r="J449" s="2"/>
      <c r="K449" s="2"/>
      <c r="L449" s="2"/>
      <c r="N449" s="2"/>
      <c r="P449" s="2"/>
    </row>
    <row r="450" spans="4:16">
      <c r="D450" s="2"/>
      <c r="F450" s="2"/>
      <c r="H450" s="2"/>
      <c r="J450" s="2"/>
      <c r="K450" s="2"/>
      <c r="L450" s="2"/>
      <c r="N450" s="2"/>
      <c r="P450" s="2"/>
    </row>
    <row r="451" spans="4:16">
      <c r="D451" s="2"/>
      <c r="F451" s="2"/>
      <c r="H451" s="2"/>
      <c r="J451" s="2"/>
      <c r="K451" s="2"/>
      <c r="L451" s="2"/>
      <c r="N451" s="2"/>
      <c r="P451" s="2"/>
    </row>
    <row r="452" spans="4:16">
      <c r="D452" s="2"/>
      <c r="F452" s="2"/>
      <c r="H452" s="2"/>
      <c r="J452" s="2"/>
      <c r="K452" s="2"/>
      <c r="L452" s="2"/>
      <c r="N452" s="2"/>
      <c r="P452" s="2"/>
    </row>
    <row r="453" spans="4:16">
      <c r="D453" s="2"/>
      <c r="F453" s="2"/>
      <c r="H453" s="2"/>
      <c r="J453" s="2"/>
      <c r="K453" s="2"/>
      <c r="L453" s="2"/>
      <c r="N453" s="2"/>
      <c r="P453" s="2"/>
    </row>
    <row r="454" spans="4:16">
      <c r="D454" s="2"/>
      <c r="F454" s="2"/>
      <c r="H454" s="2"/>
      <c r="J454" s="2"/>
      <c r="K454" s="2"/>
      <c r="L454" s="2"/>
      <c r="N454" s="2"/>
      <c r="P454" s="2"/>
    </row>
    <row r="455" spans="4:16">
      <c r="D455" s="2"/>
      <c r="F455" s="2"/>
      <c r="H455" s="2"/>
      <c r="J455" s="2"/>
      <c r="K455" s="2"/>
      <c r="L455" s="2"/>
      <c r="N455" s="2"/>
      <c r="P455" s="2"/>
    </row>
    <row r="456" spans="4:16">
      <c r="D456" s="2"/>
      <c r="F456" s="2"/>
      <c r="H456" s="2"/>
      <c r="J456" s="2"/>
      <c r="K456" s="2"/>
      <c r="L456" s="2"/>
      <c r="N456" s="2"/>
      <c r="P456" s="2"/>
    </row>
    <row r="457" spans="4:16">
      <c r="D457" s="2"/>
      <c r="F457" s="2"/>
      <c r="H457" s="2"/>
      <c r="J457" s="2"/>
      <c r="K457" s="2"/>
      <c r="L457" s="2"/>
      <c r="N457" s="2"/>
      <c r="P457" s="2"/>
    </row>
    <row r="458" spans="4:16">
      <c r="D458" s="2"/>
      <c r="F458" s="2"/>
      <c r="H458" s="2"/>
      <c r="J458" s="2"/>
      <c r="K458" s="2"/>
      <c r="L458" s="2"/>
      <c r="N458" s="2"/>
      <c r="P458" s="2"/>
    </row>
    <row r="459" spans="4:16">
      <c r="D459" s="2"/>
      <c r="F459" s="2"/>
      <c r="H459" s="2"/>
      <c r="J459" s="2"/>
      <c r="K459" s="2"/>
      <c r="L459" s="2"/>
      <c r="N459" s="2"/>
      <c r="P459" s="2"/>
    </row>
    <row r="460" spans="4:16">
      <c r="D460" s="2"/>
      <c r="F460" s="2"/>
      <c r="H460" s="2"/>
      <c r="J460" s="2"/>
      <c r="K460" s="2"/>
      <c r="L460" s="2"/>
      <c r="N460" s="2"/>
      <c r="P460" s="2"/>
    </row>
    <row r="461" spans="4:16">
      <c r="D461" s="2"/>
      <c r="F461" s="2"/>
      <c r="H461" s="2"/>
      <c r="J461" s="2"/>
      <c r="K461" s="2"/>
      <c r="L461" s="2"/>
      <c r="N461" s="2"/>
      <c r="P461" s="2"/>
    </row>
    <row r="462" spans="4:16">
      <c r="D462" s="2"/>
      <c r="F462" s="2"/>
      <c r="H462" s="2"/>
      <c r="J462" s="2"/>
      <c r="K462" s="2"/>
      <c r="L462" s="2"/>
      <c r="N462" s="2"/>
      <c r="P462" s="2"/>
    </row>
    <row r="463" spans="4:16">
      <c r="D463" s="2"/>
      <c r="F463" s="2"/>
      <c r="H463" s="2"/>
      <c r="J463" s="2"/>
      <c r="K463" s="2"/>
      <c r="L463" s="2"/>
      <c r="N463" s="2"/>
      <c r="P463" s="2"/>
    </row>
    <row r="464" spans="4:16">
      <c r="D464" s="2"/>
      <c r="F464" s="2"/>
      <c r="H464" s="2"/>
      <c r="J464" s="2"/>
      <c r="K464" s="2"/>
      <c r="L464" s="2"/>
      <c r="N464" s="2"/>
      <c r="P464" s="2"/>
    </row>
    <row r="465" spans="4:16">
      <c r="D465" s="2"/>
      <c r="F465" s="2"/>
      <c r="H465" s="2"/>
      <c r="J465" s="2"/>
      <c r="K465" s="2"/>
      <c r="L465" s="2"/>
      <c r="N465" s="2"/>
      <c r="P465" s="2"/>
    </row>
    <row r="466" spans="4:16">
      <c r="D466" s="2"/>
      <c r="F466" s="2"/>
      <c r="H466" s="2"/>
      <c r="J466" s="2"/>
      <c r="K466" s="2"/>
      <c r="L466" s="2"/>
      <c r="N466" s="2"/>
      <c r="P466" s="2"/>
    </row>
    <row r="467" spans="4:16">
      <c r="D467" s="2"/>
      <c r="F467" s="2"/>
      <c r="H467" s="2"/>
      <c r="J467" s="2"/>
      <c r="K467" s="2"/>
      <c r="L467" s="2"/>
      <c r="N467" s="2"/>
      <c r="P467" s="2"/>
    </row>
    <row r="468" spans="4:16">
      <c r="D468" s="2"/>
      <c r="F468" s="2"/>
      <c r="H468" s="2"/>
      <c r="J468" s="2"/>
      <c r="K468" s="2"/>
      <c r="L468" s="2"/>
      <c r="N468" s="2"/>
      <c r="P468" s="2"/>
    </row>
    <row r="469" spans="4:16">
      <c r="D469" s="2"/>
      <c r="F469" s="2"/>
      <c r="H469" s="2"/>
      <c r="J469" s="2"/>
      <c r="K469" s="2"/>
      <c r="L469" s="2"/>
      <c r="N469" s="2"/>
      <c r="P469" s="2"/>
    </row>
    <row r="470" spans="4:16">
      <c r="D470" s="2"/>
      <c r="F470" s="2"/>
      <c r="H470" s="2"/>
      <c r="J470" s="2"/>
      <c r="K470" s="2"/>
      <c r="L470" s="2"/>
      <c r="N470" s="2"/>
      <c r="P470" s="2"/>
    </row>
    <row r="471" spans="4:16">
      <c r="D471" s="2"/>
      <c r="F471" s="2"/>
      <c r="H471" s="2"/>
      <c r="J471" s="2"/>
      <c r="K471" s="2"/>
      <c r="L471" s="2"/>
      <c r="N471" s="2"/>
      <c r="P471" s="2"/>
    </row>
    <row r="472" spans="4:16">
      <c r="D472" s="2"/>
      <c r="F472" s="2"/>
      <c r="H472" s="2"/>
      <c r="J472" s="2"/>
      <c r="K472" s="2"/>
      <c r="L472" s="2"/>
      <c r="N472" s="2"/>
      <c r="P472" s="2"/>
    </row>
    <row r="473" spans="4:16">
      <c r="D473" s="2"/>
      <c r="F473" s="2"/>
      <c r="H473" s="2"/>
      <c r="J473" s="2"/>
      <c r="K473" s="2"/>
      <c r="L473" s="2"/>
      <c r="N473" s="2"/>
      <c r="P473" s="2"/>
    </row>
    <row r="474" spans="4:16">
      <c r="D474" s="2"/>
      <c r="F474" s="2"/>
      <c r="H474" s="2"/>
      <c r="J474" s="2"/>
      <c r="K474" s="2"/>
      <c r="L474" s="2"/>
      <c r="N474" s="2"/>
      <c r="P474" s="2"/>
    </row>
    <row r="475" spans="4:16">
      <c r="D475" s="2"/>
      <c r="F475" s="2"/>
      <c r="H475" s="2"/>
      <c r="J475" s="2"/>
      <c r="K475" s="2"/>
      <c r="L475" s="2"/>
      <c r="N475" s="2"/>
      <c r="P475" s="2"/>
    </row>
    <row r="476" spans="4:16">
      <c r="D476" s="2"/>
      <c r="F476" s="2"/>
      <c r="H476" s="2"/>
      <c r="J476" s="2"/>
      <c r="K476" s="2"/>
      <c r="L476" s="2"/>
      <c r="N476" s="2"/>
      <c r="P476" s="2"/>
    </row>
    <row r="477" spans="4:16">
      <c r="D477" s="2"/>
      <c r="F477" s="2"/>
      <c r="H477" s="2"/>
      <c r="J477" s="2"/>
      <c r="K477" s="2"/>
      <c r="L477" s="2"/>
      <c r="N477" s="2"/>
      <c r="P477" s="2"/>
    </row>
    <row r="478" spans="4:16">
      <c r="D478" s="2"/>
      <c r="F478" s="2"/>
      <c r="H478" s="2"/>
      <c r="J478" s="2"/>
      <c r="K478" s="2"/>
      <c r="L478" s="2"/>
      <c r="N478" s="2"/>
      <c r="P478" s="2"/>
    </row>
    <row r="479" spans="4:16">
      <c r="D479" s="2"/>
      <c r="F479" s="2"/>
      <c r="H479" s="2"/>
      <c r="J479" s="2"/>
      <c r="K479" s="2"/>
      <c r="L479" s="2"/>
      <c r="N479" s="2"/>
      <c r="P479" s="2"/>
    </row>
    <row r="480" spans="4:16">
      <c r="D480" s="2"/>
      <c r="F480" s="2"/>
      <c r="H480" s="2"/>
      <c r="J480" s="2"/>
      <c r="K480" s="2"/>
      <c r="L480" s="2"/>
      <c r="N480" s="2"/>
      <c r="P480" s="2"/>
    </row>
    <row r="481" spans="4:16">
      <c r="D481" s="2"/>
      <c r="F481" s="2"/>
      <c r="H481" s="2"/>
      <c r="J481" s="2"/>
      <c r="K481" s="2"/>
      <c r="L481" s="2"/>
      <c r="N481" s="2"/>
      <c r="P481" s="2"/>
    </row>
    <row r="482" spans="4:16">
      <c r="D482" s="2"/>
      <c r="F482" s="2"/>
      <c r="H482" s="2"/>
      <c r="J482" s="2"/>
      <c r="K482" s="2"/>
      <c r="L482" s="2"/>
      <c r="N482" s="2"/>
      <c r="P482" s="2"/>
    </row>
    <row r="483" spans="4:16">
      <c r="D483" s="2"/>
      <c r="F483" s="2"/>
      <c r="H483" s="2"/>
      <c r="J483" s="2"/>
      <c r="K483" s="2"/>
      <c r="L483" s="2"/>
      <c r="N483" s="2"/>
      <c r="P483" s="2"/>
    </row>
    <row r="484" spans="4:16">
      <c r="D484" s="2"/>
      <c r="F484" s="2"/>
      <c r="H484" s="2"/>
      <c r="J484" s="2"/>
      <c r="K484" s="2"/>
      <c r="L484" s="2"/>
      <c r="N484" s="2"/>
      <c r="P484" s="2"/>
    </row>
    <row r="485" spans="4:16">
      <c r="D485" s="2"/>
      <c r="F485" s="2"/>
      <c r="H485" s="2"/>
      <c r="J485" s="2"/>
      <c r="K485" s="2"/>
      <c r="L485" s="2"/>
      <c r="N485" s="2"/>
      <c r="P485" s="2"/>
    </row>
    <row r="486" spans="4:16">
      <c r="D486" s="2"/>
      <c r="F486" s="2"/>
      <c r="H486" s="2"/>
      <c r="J486" s="2"/>
      <c r="K486" s="2"/>
      <c r="L486" s="2"/>
      <c r="N486" s="2"/>
      <c r="P486" s="2"/>
    </row>
    <row r="487" spans="4:16">
      <c r="D487" s="2"/>
      <c r="F487" s="2"/>
      <c r="H487" s="2"/>
      <c r="J487" s="2"/>
      <c r="K487" s="2"/>
      <c r="L487" s="2"/>
      <c r="N487" s="2"/>
      <c r="P487" s="2"/>
    </row>
    <row r="488" spans="4:16">
      <c r="D488" s="2"/>
      <c r="F488" s="2"/>
      <c r="H488" s="2"/>
      <c r="J488" s="2"/>
      <c r="K488" s="2"/>
      <c r="L488" s="2"/>
      <c r="N488" s="2"/>
      <c r="P488" s="2"/>
    </row>
  </sheetData>
  <mergeCells count="5">
    <mergeCell ref="B1:I1"/>
    <mergeCell ref="B24:B25"/>
    <mergeCell ref="B27:B31"/>
    <mergeCell ref="B33:B34"/>
    <mergeCell ref="B42:S51"/>
  </mergeCells>
  <printOptions horizontalCentered="1" verticalCentered="1"/>
  <pageMargins left="0.23622047244094491" right="0.23622047244094491" top="0.15748031496062992" bottom="0.15748031496062992" header="0.31496062992125984" footer="0.31496062992125984"/>
  <pageSetup paperSize="9" scale="47"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P80"/>
  <sheetViews>
    <sheetView view="pageBreakPreview" zoomScale="74" zoomScaleNormal="70" zoomScaleSheetLayoutView="74" workbookViewId="0">
      <selection activeCell="G33" sqref="G33"/>
    </sheetView>
  </sheetViews>
  <sheetFormatPr defaultRowHeight="15.75" customHeight="1"/>
  <cols>
    <col min="1" max="1" width="11.7109375" style="507" customWidth="1"/>
    <col min="2" max="2" width="17.140625" style="512" customWidth="1"/>
    <col min="3" max="3" width="127.140625" style="508" customWidth="1"/>
    <col min="4" max="4" width="1.7109375" style="507" customWidth="1"/>
    <col min="5" max="5" width="28.7109375" style="508" customWidth="1"/>
    <col min="6" max="6" width="1.7109375" style="507" customWidth="1"/>
    <col min="7" max="7" width="31.140625" style="508" customWidth="1"/>
    <col min="8" max="8" width="1.7109375" style="507" customWidth="1"/>
    <col min="9" max="9" width="28.7109375" style="508" customWidth="1"/>
    <col min="10" max="260" width="9.140625" style="508"/>
    <col min="261" max="261" width="17.140625" style="508" customWidth="1"/>
    <col min="262" max="262" width="127.140625" style="508" customWidth="1"/>
    <col min="263" max="265" width="28.7109375" style="508" customWidth="1"/>
    <col min="266" max="516" width="9.140625" style="508"/>
    <col min="517" max="517" width="17.140625" style="508" customWidth="1"/>
    <col min="518" max="518" width="127.140625" style="508" customWidth="1"/>
    <col min="519" max="521" width="28.7109375" style="508" customWidth="1"/>
    <col min="522" max="772" width="9.140625" style="508"/>
    <col min="773" max="773" width="17.140625" style="508" customWidth="1"/>
    <col min="774" max="774" width="127.140625" style="508" customWidth="1"/>
    <col min="775" max="777" width="28.7109375" style="508" customWidth="1"/>
    <col min="778" max="1028" width="9.140625" style="508"/>
    <col min="1029" max="1029" width="17.140625" style="508" customWidth="1"/>
    <col min="1030" max="1030" width="127.140625" style="508" customWidth="1"/>
    <col min="1031" max="1033" width="28.7109375" style="508" customWidth="1"/>
    <col min="1034" max="1284" width="9.140625" style="508"/>
    <col min="1285" max="1285" width="17.140625" style="508" customWidth="1"/>
    <col min="1286" max="1286" width="127.140625" style="508" customWidth="1"/>
    <col min="1287" max="1289" width="28.7109375" style="508" customWidth="1"/>
    <col min="1290" max="1540" width="9.140625" style="508"/>
    <col min="1541" max="1541" width="17.140625" style="508" customWidth="1"/>
    <col min="1542" max="1542" width="127.140625" style="508" customWidth="1"/>
    <col min="1543" max="1545" width="28.7109375" style="508" customWidth="1"/>
    <col min="1546" max="1796" width="9.140625" style="508"/>
    <col min="1797" max="1797" width="17.140625" style="508" customWidth="1"/>
    <col min="1798" max="1798" width="127.140625" style="508" customWidth="1"/>
    <col min="1799" max="1801" width="28.7109375" style="508" customWidth="1"/>
    <col min="1802" max="2052" width="9.140625" style="508"/>
    <col min="2053" max="2053" width="17.140625" style="508" customWidth="1"/>
    <col min="2054" max="2054" width="127.140625" style="508" customWidth="1"/>
    <col min="2055" max="2057" width="28.7109375" style="508" customWidth="1"/>
    <col min="2058" max="2308" width="9.140625" style="508"/>
    <col min="2309" max="2309" width="17.140625" style="508" customWidth="1"/>
    <col min="2310" max="2310" width="127.140625" style="508" customWidth="1"/>
    <col min="2311" max="2313" width="28.7109375" style="508" customWidth="1"/>
    <col min="2314" max="2564" width="9.140625" style="508"/>
    <col min="2565" max="2565" width="17.140625" style="508" customWidth="1"/>
    <col min="2566" max="2566" width="127.140625" style="508" customWidth="1"/>
    <col min="2567" max="2569" width="28.7109375" style="508" customWidth="1"/>
    <col min="2570" max="2820" width="9.140625" style="508"/>
    <col min="2821" max="2821" width="17.140625" style="508" customWidth="1"/>
    <col min="2822" max="2822" width="127.140625" style="508" customWidth="1"/>
    <col min="2823" max="2825" width="28.7109375" style="508" customWidth="1"/>
    <col min="2826" max="3076" width="9.140625" style="508"/>
    <col min="3077" max="3077" width="17.140625" style="508" customWidth="1"/>
    <col min="3078" max="3078" width="127.140625" style="508" customWidth="1"/>
    <col min="3079" max="3081" width="28.7109375" style="508" customWidth="1"/>
    <col min="3082" max="3332" width="9.140625" style="508"/>
    <col min="3333" max="3333" width="17.140625" style="508" customWidth="1"/>
    <col min="3334" max="3334" width="127.140625" style="508" customWidth="1"/>
    <col min="3335" max="3337" width="28.7109375" style="508" customWidth="1"/>
    <col min="3338" max="3588" width="9.140625" style="508"/>
    <col min="3589" max="3589" width="17.140625" style="508" customWidth="1"/>
    <col min="3590" max="3590" width="127.140625" style="508" customWidth="1"/>
    <col min="3591" max="3593" width="28.7109375" style="508" customWidth="1"/>
    <col min="3594" max="3844" width="9.140625" style="508"/>
    <col min="3845" max="3845" width="17.140625" style="508" customWidth="1"/>
    <col min="3846" max="3846" width="127.140625" style="508" customWidth="1"/>
    <col min="3847" max="3849" width="28.7109375" style="508" customWidth="1"/>
    <col min="3850" max="4100" width="9.140625" style="508"/>
    <col min="4101" max="4101" width="17.140625" style="508" customWidth="1"/>
    <col min="4102" max="4102" width="127.140625" style="508" customWidth="1"/>
    <col min="4103" max="4105" width="28.7109375" style="508" customWidth="1"/>
    <col min="4106" max="4356" width="9.140625" style="508"/>
    <col min="4357" max="4357" width="17.140625" style="508" customWidth="1"/>
    <col min="4358" max="4358" width="127.140625" style="508" customWidth="1"/>
    <col min="4359" max="4361" width="28.7109375" style="508" customWidth="1"/>
    <col min="4362" max="4612" width="9.140625" style="508"/>
    <col min="4613" max="4613" width="17.140625" style="508" customWidth="1"/>
    <col min="4614" max="4614" width="127.140625" style="508" customWidth="1"/>
    <col min="4615" max="4617" width="28.7109375" style="508" customWidth="1"/>
    <col min="4618" max="4868" width="9.140625" style="508"/>
    <col min="4869" max="4869" width="17.140625" style="508" customWidth="1"/>
    <col min="4870" max="4870" width="127.140625" style="508" customWidth="1"/>
    <col min="4871" max="4873" width="28.7109375" style="508" customWidth="1"/>
    <col min="4874" max="5124" width="9.140625" style="508"/>
    <col min="5125" max="5125" width="17.140625" style="508" customWidth="1"/>
    <col min="5126" max="5126" width="127.140625" style="508" customWidth="1"/>
    <col min="5127" max="5129" width="28.7109375" style="508" customWidth="1"/>
    <col min="5130" max="5380" width="9.140625" style="508"/>
    <col min="5381" max="5381" width="17.140625" style="508" customWidth="1"/>
    <col min="5382" max="5382" width="127.140625" style="508" customWidth="1"/>
    <col min="5383" max="5385" width="28.7109375" style="508" customWidth="1"/>
    <col min="5386" max="5636" width="9.140625" style="508"/>
    <col min="5637" max="5637" width="17.140625" style="508" customWidth="1"/>
    <col min="5638" max="5638" width="127.140625" style="508" customWidth="1"/>
    <col min="5639" max="5641" width="28.7109375" style="508" customWidth="1"/>
    <col min="5642" max="5892" width="9.140625" style="508"/>
    <col min="5893" max="5893" width="17.140625" style="508" customWidth="1"/>
    <col min="5894" max="5894" width="127.140625" style="508" customWidth="1"/>
    <col min="5895" max="5897" width="28.7109375" style="508" customWidth="1"/>
    <col min="5898" max="6148" width="9.140625" style="508"/>
    <col min="6149" max="6149" width="17.140625" style="508" customWidth="1"/>
    <col min="6150" max="6150" width="127.140625" style="508" customWidth="1"/>
    <col min="6151" max="6153" width="28.7109375" style="508" customWidth="1"/>
    <col min="6154" max="6404" width="9.140625" style="508"/>
    <col min="6405" max="6405" width="17.140625" style="508" customWidth="1"/>
    <col min="6406" max="6406" width="127.140625" style="508" customWidth="1"/>
    <col min="6407" max="6409" width="28.7109375" style="508" customWidth="1"/>
    <col min="6410" max="6660" width="9.140625" style="508"/>
    <col min="6661" max="6661" width="17.140625" style="508" customWidth="1"/>
    <col min="6662" max="6662" width="127.140625" style="508" customWidth="1"/>
    <col min="6663" max="6665" width="28.7109375" style="508" customWidth="1"/>
    <col min="6666" max="6916" width="9.140625" style="508"/>
    <col min="6917" max="6917" width="17.140625" style="508" customWidth="1"/>
    <col min="6918" max="6918" width="127.140625" style="508" customWidth="1"/>
    <col min="6919" max="6921" width="28.7109375" style="508" customWidth="1"/>
    <col min="6922" max="7172" width="9.140625" style="508"/>
    <col min="7173" max="7173" width="17.140625" style="508" customWidth="1"/>
    <col min="7174" max="7174" width="127.140625" style="508" customWidth="1"/>
    <col min="7175" max="7177" width="28.7109375" style="508" customWidth="1"/>
    <col min="7178" max="7428" width="9.140625" style="508"/>
    <col min="7429" max="7429" width="17.140625" style="508" customWidth="1"/>
    <col min="7430" max="7430" width="127.140625" style="508" customWidth="1"/>
    <col min="7431" max="7433" width="28.7109375" style="508" customWidth="1"/>
    <col min="7434" max="7684" width="9.140625" style="508"/>
    <col min="7685" max="7685" width="17.140625" style="508" customWidth="1"/>
    <col min="7686" max="7686" width="127.140625" style="508" customWidth="1"/>
    <col min="7687" max="7689" width="28.7109375" style="508" customWidth="1"/>
    <col min="7690" max="7940" width="9.140625" style="508"/>
    <col min="7941" max="7941" width="17.140625" style="508" customWidth="1"/>
    <col min="7942" max="7942" width="127.140625" style="508" customWidth="1"/>
    <col min="7943" max="7945" width="28.7109375" style="508" customWidth="1"/>
    <col min="7946" max="8196" width="9.140625" style="508"/>
    <col min="8197" max="8197" width="17.140625" style="508" customWidth="1"/>
    <col min="8198" max="8198" width="127.140625" style="508" customWidth="1"/>
    <col min="8199" max="8201" width="28.7109375" style="508" customWidth="1"/>
    <col min="8202" max="8452" width="9.140625" style="508"/>
    <col min="8453" max="8453" width="17.140625" style="508" customWidth="1"/>
    <col min="8454" max="8454" width="127.140625" style="508" customWidth="1"/>
    <col min="8455" max="8457" width="28.7109375" style="508" customWidth="1"/>
    <col min="8458" max="8708" width="9.140625" style="508"/>
    <col min="8709" max="8709" width="17.140625" style="508" customWidth="1"/>
    <col min="8710" max="8710" width="127.140625" style="508" customWidth="1"/>
    <col min="8711" max="8713" width="28.7109375" style="508" customWidth="1"/>
    <col min="8714" max="8964" width="9.140625" style="508"/>
    <col min="8965" max="8965" width="17.140625" style="508" customWidth="1"/>
    <col min="8966" max="8966" width="127.140625" style="508" customWidth="1"/>
    <col min="8967" max="8969" width="28.7109375" style="508" customWidth="1"/>
    <col min="8970" max="9220" width="9.140625" style="508"/>
    <col min="9221" max="9221" width="17.140625" style="508" customWidth="1"/>
    <col min="9222" max="9222" width="127.140625" style="508" customWidth="1"/>
    <col min="9223" max="9225" width="28.7109375" style="508" customWidth="1"/>
    <col min="9226" max="9476" width="9.140625" style="508"/>
    <col min="9477" max="9477" width="17.140625" style="508" customWidth="1"/>
    <col min="9478" max="9478" width="127.140625" style="508" customWidth="1"/>
    <col min="9479" max="9481" width="28.7109375" style="508" customWidth="1"/>
    <col min="9482" max="9732" width="9.140625" style="508"/>
    <col min="9733" max="9733" width="17.140625" style="508" customWidth="1"/>
    <col min="9734" max="9734" width="127.140625" style="508" customWidth="1"/>
    <col min="9735" max="9737" width="28.7109375" style="508" customWidth="1"/>
    <col min="9738" max="9988" width="9.140625" style="508"/>
    <col min="9989" max="9989" width="17.140625" style="508" customWidth="1"/>
    <col min="9990" max="9990" width="127.140625" style="508" customWidth="1"/>
    <col min="9991" max="9993" width="28.7109375" style="508" customWidth="1"/>
    <col min="9994" max="10244" width="9.140625" style="508"/>
    <col min="10245" max="10245" width="17.140625" style="508" customWidth="1"/>
    <col min="10246" max="10246" width="127.140625" style="508" customWidth="1"/>
    <col min="10247" max="10249" width="28.7109375" style="508" customWidth="1"/>
    <col min="10250" max="10500" width="9.140625" style="508"/>
    <col min="10501" max="10501" width="17.140625" style="508" customWidth="1"/>
    <col min="10502" max="10502" width="127.140625" style="508" customWidth="1"/>
    <col min="10503" max="10505" width="28.7109375" style="508" customWidth="1"/>
    <col min="10506" max="10756" width="9.140625" style="508"/>
    <col min="10757" max="10757" width="17.140625" style="508" customWidth="1"/>
    <col min="10758" max="10758" width="127.140625" style="508" customWidth="1"/>
    <col min="10759" max="10761" width="28.7109375" style="508" customWidth="1"/>
    <col min="10762" max="11012" width="9.140625" style="508"/>
    <col min="11013" max="11013" width="17.140625" style="508" customWidth="1"/>
    <col min="11014" max="11014" width="127.140625" style="508" customWidth="1"/>
    <col min="11015" max="11017" width="28.7109375" style="508" customWidth="1"/>
    <col min="11018" max="11268" width="9.140625" style="508"/>
    <col min="11269" max="11269" width="17.140625" style="508" customWidth="1"/>
    <col min="11270" max="11270" width="127.140625" style="508" customWidth="1"/>
    <col min="11271" max="11273" width="28.7109375" style="508" customWidth="1"/>
    <col min="11274" max="11524" width="9.140625" style="508"/>
    <col min="11525" max="11525" width="17.140625" style="508" customWidth="1"/>
    <col min="11526" max="11526" width="127.140625" style="508" customWidth="1"/>
    <col min="11527" max="11529" width="28.7109375" style="508" customWidth="1"/>
    <col min="11530" max="11780" width="9.140625" style="508"/>
    <col min="11781" max="11781" width="17.140625" style="508" customWidth="1"/>
    <col min="11782" max="11782" width="127.140625" style="508" customWidth="1"/>
    <col min="11783" max="11785" width="28.7109375" style="508" customWidth="1"/>
    <col min="11786" max="12036" width="9.140625" style="508"/>
    <col min="12037" max="12037" width="17.140625" style="508" customWidth="1"/>
    <col min="12038" max="12038" width="127.140625" style="508" customWidth="1"/>
    <col min="12039" max="12041" width="28.7109375" style="508" customWidth="1"/>
    <col min="12042" max="12292" width="9.140625" style="508"/>
    <col min="12293" max="12293" width="17.140625" style="508" customWidth="1"/>
    <col min="12294" max="12294" width="127.140625" style="508" customWidth="1"/>
    <col min="12295" max="12297" width="28.7109375" style="508" customWidth="1"/>
    <col min="12298" max="12548" width="9.140625" style="508"/>
    <col min="12549" max="12549" width="17.140625" style="508" customWidth="1"/>
    <col min="12550" max="12550" width="127.140625" style="508" customWidth="1"/>
    <col min="12551" max="12553" width="28.7109375" style="508" customWidth="1"/>
    <col min="12554" max="12804" width="9.140625" style="508"/>
    <col min="12805" max="12805" width="17.140625" style="508" customWidth="1"/>
    <col min="12806" max="12806" width="127.140625" style="508" customWidth="1"/>
    <col min="12807" max="12809" width="28.7109375" style="508" customWidth="1"/>
    <col min="12810" max="13060" width="9.140625" style="508"/>
    <col min="13061" max="13061" width="17.140625" style="508" customWidth="1"/>
    <col min="13062" max="13062" width="127.140625" style="508" customWidth="1"/>
    <col min="13063" max="13065" width="28.7109375" style="508" customWidth="1"/>
    <col min="13066" max="13316" width="9.140625" style="508"/>
    <col min="13317" max="13317" width="17.140625" style="508" customWidth="1"/>
    <col min="13318" max="13318" width="127.140625" style="508" customWidth="1"/>
    <col min="13319" max="13321" width="28.7109375" style="508" customWidth="1"/>
    <col min="13322" max="13572" width="9.140625" style="508"/>
    <col min="13573" max="13573" width="17.140625" style="508" customWidth="1"/>
    <col min="13574" max="13574" width="127.140625" style="508" customWidth="1"/>
    <col min="13575" max="13577" width="28.7109375" style="508" customWidth="1"/>
    <col min="13578" max="13828" width="9.140625" style="508"/>
    <col min="13829" max="13829" width="17.140625" style="508" customWidth="1"/>
    <col min="13830" max="13830" width="127.140625" style="508" customWidth="1"/>
    <col min="13831" max="13833" width="28.7109375" style="508" customWidth="1"/>
    <col min="13834" max="14084" width="9.140625" style="508"/>
    <col min="14085" max="14085" width="17.140625" style="508" customWidth="1"/>
    <col min="14086" max="14086" width="127.140625" style="508" customWidth="1"/>
    <col min="14087" max="14089" width="28.7109375" style="508" customWidth="1"/>
    <col min="14090" max="14340" width="9.140625" style="508"/>
    <col min="14341" max="14341" width="17.140625" style="508" customWidth="1"/>
    <col min="14342" max="14342" width="127.140625" style="508" customWidth="1"/>
    <col min="14343" max="14345" width="28.7109375" style="508" customWidth="1"/>
    <col min="14346" max="14596" width="9.140625" style="508"/>
    <col min="14597" max="14597" width="17.140625" style="508" customWidth="1"/>
    <col min="14598" max="14598" width="127.140625" style="508" customWidth="1"/>
    <col min="14599" max="14601" width="28.7109375" style="508" customWidth="1"/>
    <col min="14602" max="14852" width="9.140625" style="508"/>
    <col min="14853" max="14853" width="17.140625" style="508" customWidth="1"/>
    <col min="14854" max="14854" width="127.140625" style="508" customWidth="1"/>
    <col min="14855" max="14857" width="28.7109375" style="508" customWidth="1"/>
    <col min="14858" max="15108" width="9.140625" style="508"/>
    <col min="15109" max="15109" width="17.140625" style="508" customWidth="1"/>
    <col min="15110" max="15110" width="127.140625" style="508" customWidth="1"/>
    <col min="15111" max="15113" width="28.7109375" style="508" customWidth="1"/>
    <col min="15114" max="15364" width="9.140625" style="508"/>
    <col min="15365" max="15365" width="17.140625" style="508" customWidth="1"/>
    <col min="15366" max="15366" width="127.140625" style="508" customWidth="1"/>
    <col min="15367" max="15369" width="28.7109375" style="508" customWidth="1"/>
    <col min="15370" max="15620" width="9.140625" style="508"/>
    <col min="15621" max="15621" width="17.140625" style="508" customWidth="1"/>
    <col min="15622" max="15622" width="127.140625" style="508" customWidth="1"/>
    <col min="15623" max="15625" width="28.7109375" style="508" customWidth="1"/>
    <col min="15626" max="15876" width="9.140625" style="508"/>
    <col min="15877" max="15877" width="17.140625" style="508" customWidth="1"/>
    <col min="15878" max="15878" width="127.140625" style="508" customWidth="1"/>
    <col min="15879" max="15881" width="28.7109375" style="508" customWidth="1"/>
    <col min="15882" max="16132" width="9.140625" style="508"/>
    <col min="16133" max="16133" width="17.140625" style="508" customWidth="1"/>
    <col min="16134" max="16134" width="127.140625" style="508" customWidth="1"/>
    <col min="16135" max="16137" width="28.7109375" style="508" customWidth="1"/>
    <col min="16138" max="16384" width="9.140625" style="508"/>
  </cols>
  <sheetData>
    <row r="1" spans="1:16" ht="138" customHeight="1">
      <c r="B1" s="506"/>
      <c r="C1" s="522"/>
      <c r="D1" s="522"/>
      <c r="E1" s="435"/>
      <c r="F1" s="435"/>
      <c r="G1" s="507"/>
      <c r="I1" s="507"/>
    </row>
    <row r="2" spans="1:16" ht="44.25">
      <c r="B2" s="1278" t="s">
        <v>626</v>
      </c>
      <c r="C2" s="1278"/>
      <c r="D2" s="697"/>
      <c r="E2" s="696"/>
      <c r="F2" s="696"/>
      <c r="G2" s="1276"/>
      <c r="H2" s="1276"/>
      <c r="I2" s="1276"/>
    </row>
    <row r="3" spans="1:16" ht="19.5" customHeight="1">
      <c r="B3" s="506"/>
      <c r="C3" s="507"/>
      <c r="E3" s="1277"/>
      <c r="F3" s="1277"/>
      <c r="G3" s="1277"/>
      <c r="H3" s="1277"/>
      <c r="I3" s="1277"/>
    </row>
    <row r="4" spans="1:16" ht="19.5" customHeight="1">
      <c r="B4" s="506"/>
      <c r="C4" s="507"/>
      <c r="E4" s="657"/>
      <c r="F4" s="657"/>
      <c r="G4" s="657"/>
      <c r="H4" s="657"/>
      <c r="I4" s="657"/>
    </row>
    <row r="5" spans="1:16" s="507" customFormat="1" ht="24" customHeight="1" thickBot="1">
      <c r="B5" s="1272" t="s">
        <v>9</v>
      </c>
      <c r="C5" s="1272"/>
      <c r="D5" s="699"/>
      <c r="E5" s="1271" t="s">
        <v>184</v>
      </c>
      <c r="F5" s="1271"/>
      <c r="G5" s="1271" t="s">
        <v>117</v>
      </c>
      <c r="H5" s="1271"/>
      <c r="I5" s="743" t="s">
        <v>210</v>
      </c>
    </row>
    <row r="6" spans="1:16" ht="27" customHeight="1">
      <c r="A6" s="1268" t="s">
        <v>10</v>
      </c>
      <c r="B6" s="715"/>
      <c r="C6" s="714" t="s">
        <v>350</v>
      </c>
      <c r="D6" s="562"/>
      <c r="E6" s="725" t="s">
        <v>31</v>
      </c>
      <c r="F6" s="726"/>
      <c r="G6" s="736" t="s">
        <v>31</v>
      </c>
      <c r="H6" s="726"/>
      <c r="I6" s="744" t="s">
        <v>31</v>
      </c>
    </row>
    <row r="7" spans="1:16" ht="23.25">
      <c r="A7" s="1268"/>
      <c r="B7" s="716"/>
      <c r="C7" s="707" t="s">
        <v>627</v>
      </c>
      <c r="D7" s="640"/>
      <c r="E7" s="727" t="s">
        <v>31</v>
      </c>
      <c r="F7" s="498"/>
      <c r="G7" s="737" t="s">
        <v>31</v>
      </c>
      <c r="H7" s="498"/>
      <c r="I7" s="745" t="s">
        <v>31</v>
      </c>
      <c r="P7" s="510"/>
    </row>
    <row r="8" spans="1:16" ht="23.25">
      <c r="A8" s="1268"/>
      <c r="B8" s="716"/>
      <c r="C8" s="707" t="s">
        <v>246</v>
      </c>
      <c r="D8" s="640"/>
      <c r="E8" s="727" t="s">
        <v>31</v>
      </c>
      <c r="F8" s="498"/>
      <c r="G8" s="737" t="s">
        <v>31</v>
      </c>
      <c r="H8" s="498"/>
      <c r="I8" s="745" t="s">
        <v>31</v>
      </c>
      <c r="P8" s="510"/>
    </row>
    <row r="9" spans="1:16" ht="23.25">
      <c r="A9" s="1268"/>
      <c r="B9" s="716"/>
      <c r="C9" s="708" t="s">
        <v>628</v>
      </c>
      <c r="D9" s="562"/>
      <c r="E9" s="727" t="s">
        <v>31</v>
      </c>
      <c r="F9" s="498"/>
      <c r="G9" s="737" t="s">
        <v>31</v>
      </c>
      <c r="H9" s="498"/>
      <c r="I9" s="745" t="s">
        <v>31</v>
      </c>
    </row>
    <row r="10" spans="1:16" ht="23.25">
      <c r="A10" s="1268"/>
      <c r="B10" s="716"/>
      <c r="C10" s="708" t="s">
        <v>289</v>
      </c>
      <c r="D10" s="562"/>
      <c r="E10" s="727" t="s">
        <v>31</v>
      </c>
      <c r="F10" s="498"/>
      <c r="G10" s="737" t="s">
        <v>31</v>
      </c>
      <c r="H10" s="498"/>
      <c r="I10" s="745" t="s">
        <v>31</v>
      </c>
    </row>
    <row r="11" spans="1:16" ht="23.25">
      <c r="A11" s="1268"/>
      <c r="B11" s="716"/>
      <c r="C11" s="708" t="s">
        <v>629</v>
      </c>
      <c r="D11" s="562"/>
      <c r="E11" s="727" t="s">
        <v>261</v>
      </c>
      <c r="F11" s="498"/>
      <c r="G11" s="737" t="s">
        <v>31</v>
      </c>
      <c r="H11" s="498"/>
      <c r="I11" s="745" t="s">
        <v>31</v>
      </c>
    </row>
    <row r="12" spans="1:16" ht="23.25">
      <c r="A12" s="1268"/>
      <c r="B12" s="706" t="s">
        <v>630</v>
      </c>
      <c r="C12" s="708" t="s">
        <v>290</v>
      </c>
      <c r="D12" s="562"/>
      <c r="E12" s="727" t="s">
        <v>261</v>
      </c>
      <c r="F12" s="498"/>
      <c r="G12" s="737">
        <v>60000</v>
      </c>
      <c r="H12" s="498"/>
      <c r="I12" s="745" t="s">
        <v>31</v>
      </c>
    </row>
    <row r="13" spans="1:16" ht="23.25">
      <c r="A13" s="1268"/>
      <c r="B13" s="706" t="s">
        <v>631</v>
      </c>
      <c r="C13" s="708" t="s">
        <v>632</v>
      </c>
      <c r="D13" s="562"/>
      <c r="E13" s="727" t="s">
        <v>261</v>
      </c>
      <c r="F13" s="498"/>
      <c r="G13" s="737">
        <v>120000</v>
      </c>
      <c r="H13" s="498"/>
      <c r="I13" s="745">
        <v>60000</v>
      </c>
    </row>
    <row r="14" spans="1:16" ht="23.25">
      <c r="A14" s="1268"/>
      <c r="B14" s="706" t="s">
        <v>633</v>
      </c>
      <c r="C14" s="717" t="s">
        <v>634</v>
      </c>
      <c r="D14" s="700"/>
      <c r="E14" s="727" t="s">
        <v>261</v>
      </c>
      <c r="F14" s="498"/>
      <c r="G14" s="737" t="s">
        <v>261</v>
      </c>
      <c r="H14" s="498"/>
      <c r="I14" s="745">
        <f>95000+60000</f>
        <v>155000</v>
      </c>
    </row>
    <row r="15" spans="1:16" ht="46.5">
      <c r="A15" s="1268"/>
      <c r="B15" s="706" t="s">
        <v>635</v>
      </c>
      <c r="C15" s="717" t="s">
        <v>636</v>
      </c>
      <c r="D15" s="700"/>
      <c r="E15" s="727" t="s">
        <v>261</v>
      </c>
      <c r="F15" s="498"/>
      <c r="G15" s="737">
        <v>160000</v>
      </c>
      <c r="H15" s="498"/>
      <c r="I15" s="745">
        <v>160000</v>
      </c>
    </row>
    <row r="16" spans="1:16" ht="23.25">
      <c r="A16" s="1268"/>
      <c r="B16" s="716"/>
      <c r="C16" s="708" t="s">
        <v>637</v>
      </c>
      <c r="D16" s="562"/>
      <c r="E16" s="727" t="s">
        <v>31</v>
      </c>
      <c r="F16" s="498"/>
      <c r="G16" s="737" t="s">
        <v>31</v>
      </c>
      <c r="H16" s="498"/>
      <c r="I16" s="745" t="s">
        <v>31</v>
      </c>
    </row>
    <row r="17" spans="1:9" ht="24" thickBot="1">
      <c r="A17" s="1268"/>
      <c r="B17" s="718"/>
      <c r="C17" s="719" t="s">
        <v>638</v>
      </c>
      <c r="D17" s="562"/>
      <c r="E17" s="728" t="s">
        <v>31</v>
      </c>
      <c r="F17" s="729"/>
      <c r="G17" s="738" t="s">
        <v>31</v>
      </c>
      <c r="H17" s="729"/>
      <c r="I17" s="746" t="s">
        <v>31</v>
      </c>
    </row>
    <row r="18" spans="1:9" s="509" customFormat="1" ht="21.75" customHeight="1" thickBot="1">
      <c r="A18" s="507"/>
      <c r="B18" s="720"/>
      <c r="C18" s="699"/>
      <c r="D18" s="699"/>
      <c r="E18" s="507"/>
      <c r="F18" s="507"/>
      <c r="G18" s="507"/>
      <c r="H18" s="507"/>
      <c r="I18" s="507"/>
    </row>
    <row r="19" spans="1:9" ht="69" customHeight="1">
      <c r="A19" s="1268" t="s">
        <v>254</v>
      </c>
      <c r="B19" s="704" t="s">
        <v>639</v>
      </c>
      <c r="C19" s="705" t="s">
        <v>640</v>
      </c>
      <c r="D19" s="700"/>
      <c r="E19" s="730" t="s">
        <v>261</v>
      </c>
      <c r="F19" s="726"/>
      <c r="G19" s="739">
        <v>170000</v>
      </c>
      <c r="H19" s="726"/>
      <c r="I19" s="747">
        <v>170000</v>
      </c>
    </row>
    <row r="20" spans="1:9" ht="23.25">
      <c r="A20" s="1268"/>
      <c r="B20" s="706" t="s">
        <v>298</v>
      </c>
      <c r="C20" s="707" t="s">
        <v>641</v>
      </c>
      <c r="D20" s="640"/>
      <c r="E20" s="727" t="s">
        <v>261</v>
      </c>
      <c r="F20" s="498"/>
      <c r="G20" s="737" t="s">
        <v>31</v>
      </c>
      <c r="H20" s="498"/>
      <c r="I20" s="745">
        <v>60000</v>
      </c>
    </row>
    <row r="21" spans="1:9" ht="23.25">
      <c r="A21" s="1268"/>
      <c r="B21" s="706" t="s">
        <v>642</v>
      </c>
      <c r="C21" s="707" t="s">
        <v>643</v>
      </c>
      <c r="D21" s="640"/>
      <c r="E21" s="727" t="s">
        <v>261</v>
      </c>
      <c r="F21" s="498"/>
      <c r="G21" s="737">
        <v>90000</v>
      </c>
      <c r="H21" s="498"/>
      <c r="I21" s="745">
        <v>90000</v>
      </c>
    </row>
    <row r="22" spans="1:9" ht="46.5">
      <c r="A22" s="1268"/>
      <c r="B22" s="706" t="s">
        <v>644</v>
      </c>
      <c r="C22" s="707" t="s">
        <v>645</v>
      </c>
      <c r="D22" s="640"/>
      <c r="E22" s="727" t="s">
        <v>261</v>
      </c>
      <c r="F22" s="498"/>
      <c r="G22" s="737">
        <v>280000</v>
      </c>
      <c r="H22" s="498"/>
      <c r="I22" s="745">
        <v>280000</v>
      </c>
    </row>
    <row r="23" spans="1:9" ht="46.5">
      <c r="A23" s="1268"/>
      <c r="B23" s="706" t="s">
        <v>646</v>
      </c>
      <c r="C23" s="707" t="s">
        <v>647</v>
      </c>
      <c r="D23" s="640"/>
      <c r="E23" s="727" t="s">
        <v>261</v>
      </c>
      <c r="F23" s="498"/>
      <c r="G23" s="737">
        <v>340000</v>
      </c>
      <c r="H23" s="498"/>
      <c r="I23" s="745">
        <v>340000</v>
      </c>
    </row>
    <row r="24" spans="1:9" ht="23.25">
      <c r="A24" s="1268"/>
      <c r="B24" s="706"/>
      <c r="C24" s="707" t="s">
        <v>648</v>
      </c>
      <c r="D24" s="640"/>
      <c r="E24" s="727" t="s">
        <v>261</v>
      </c>
      <c r="F24" s="498"/>
      <c r="G24" s="737" t="s">
        <v>31</v>
      </c>
      <c r="H24" s="498"/>
      <c r="I24" s="745" t="s">
        <v>31</v>
      </c>
    </row>
    <row r="25" spans="1:9" ht="27" customHeight="1">
      <c r="A25" s="1268"/>
      <c r="B25" s="706"/>
      <c r="C25" s="708" t="s">
        <v>649</v>
      </c>
      <c r="D25" s="562"/>
      <c r="E25" s="727" t="s">
        <v>31</v>
      </c>
      <c r="F25" s="498"/>
      <c r="G25" s="737" t="s">
        <v>31</v>
      </c>
      <c r="H25" s="498"/>
      <c r="I25" s="745" t="s">
        <v>31</v>
      </c>
    </row>
    <row r="26" spans="1:9" ht="27" customHeight="1">
      <c r="A26" s="1268"/>
      <c r="B26" s="706"/>
      <c r="C26" s="708" t="s">
        <v>650</v>
      </c>
      <c r="D26" s="562"/>
      <c r="E26" s="727" t="s">
        <v>31</v>
      </c>
      <c r="F26" s="498"/>
      <c r="G26" s="737" t="s">
        <v>31</v>
      </c>
      <c r="H26" s="498"/>
      <c r="I26" s="745" t="s">
        <v>31</v>
      </c>
    </row>
    <row r="27" spans="1:9" ht="39" customHeight="1">
      <c r="A27" s="1268"/>
      <c r="B27" s="706" t="s">
        <v>357</v>
      </c>
      <c r="C27" s="707" t="s">
        <v>651</v>
      </c>
      <c r="D27" s="640"/>
      <c r="E27" s="727">
        <v>270000</v>
      </c>
      <c r="F27" s="498"/>
      <c r="G27" s="737" t="s">
        <v>31</v>
      </c>
      <c r="H27" s="498"/>
      <c r="I27" s="745" t="s">
        <v>31</v>
      </c>
    </row>
    <row r="28" spans="1:9" ht="27.75" customHeight="1">
      <c r="A28" s="1268"/>
      <c r="B28" s="706" t="s">
        <v>52</v>
      </c>
      <c r="C28" s="707" t="s">
        <v>652</v>
      </c>
      <c r="D28" s="640"/>
      <c r="E28" s="727" t="s">
        <v>261</v>
      </c>
      <c r="F28" s="498"/>
      <c r="G28" s="737">
        <v>120000</v>
      </c>
      <c r="H28" s="498"/>
      <c r="I28" s="745">
        <v>60000</v>
      </c>
    </row>
    <row r="29" spans="1:9" ht="27" customHeight="1" thickBot="1">
      <c r="A29" s="1268"/>
      <c r="B29" s="721"/>
      <c r="C29" s="722" t="s">
        <v>653</v>
      </c>
      <c r="D29" s="562"/>
      <c r="E29" s="731" t="s">
        <v>31</v>
      </c>
      <c r="F29" s="729"/>
      <c r="G29" s="738" t="s">
        <v>31</v>
      </c>
      <c r="H29" s="729"/>
      <c r="I29" s="748" t="s">
        <v>31</v>
      </c>
    </row>
    <row r="30" spans="1:9" s="507" customFormat="1" ht="20.100000000000001" customHeight="1" thickBot="1">
      <c r="B30" s="720"/>
      <c r="C30" s="699"/>
      <c r="D30" s="699"/>
    </row>
    <row r="31" spans="1:9" ht="27" customHeight="1">
      <c r="A31" s="1269" t="s">
        <v>954</v>
      </c>
      <c r="B31" s="713" t="s">
        <v>654</v>
      </c>
      <c r="C31" s="714" t="s">
        <v>655</v>
      </c>
      <c r="D31" s="562"/>
      <c r="E31" s="725">
        <v>80000</v>
      </c>
      <c r="F31" s="726"/>
      <c r="G31" s="736" t="s">
        <v>31</v>
      </c>
      <c r="H31" s="726"/>
      <c r="I31" s="744" t="s">
        <v>31</v>
      </c>
    </row>
    <row r="32" spans="1:9" ht="27" customHeight="1">
      <c r="A32" s="1270"/>
      <c r="B32" s="706" t="s">
        <v>656</v>
      </c>
      <c r="C32" s="708" t="s">
        <v>657</v>
      </c>
      <c r="D32" s="562"/>
      <c r="E32" s="727" t="s">
        <v>261</v>
      </c>
      <c r="F32" s="498"/>
      <c r="G32" s="737">
        <v>75000</v>
      </c>
      <c r="H32" s="498"/>
      <c r="I32" s="745">
        <v>75000</v>
      </c>
    </row>
    <row r="33" spans="1:9" ht="27" customHeight="1">
      <c r="A33" s="1270"/>
      <c r="B33" s="709" t="s">
        <v>658</v>
      </c>
      <c r="C33" s="710" t="s">
        <v>659</v>
      </c>
      <c r="D33" s="562"/>
      <c r="E33" s="727" t="s">
        <v>261</v>
      </c>
      <c r="F33" s="498"/>
      <c r="G33" s="737">
        <v>140000</v>
      </c>
      <c r="H33" s="498"/>
      <c r="I33" s="745">
        <v>140000</v>
      </c>
    </row>
    <row r="34" spans="1:9" ht="31.5" customHeight="1" thickBot="1">
      <c r="A34" s="1270"/>
      <c r="B34" s="711" t="s">
        <v>606</v>
      </c>
      <c r="C34" s="712" t="s">
        <v>660</v>
      </c>
      <c r="D34" s="640"/>
      <c r="E34" s="728" t="s">
        <v>261</v>
      </c>
      <c r="F34" s="729"/>
      <c r="G34" s="740">
        <v>285000</v>
      </c>
      <c r="H34" s="729"/>
      <c r="I34" s="746">
        <v>285000</v>
      </c>
    </row>
    <row r="35" spans="1:9" s="507" customFormat="1" ht="20.100000000000001" customHeight="1" thickBot="1">
      <c r="B35" s="720"/>
      <c r="C35" s="699"/>
      <c r="D35" s="699"/>
    </row>
    <row r="36" spans="1:9" ht="27" customHeight="1">
      <c r="A36" s="1270" t="s">
        <v>267</v>
      </c>
      <c r="B36" s="715"/>
      <c r="C36" s="714" t="s">
        <v>685</v>
      </c>
      <c r="D36" s="562"/>
      <c r="E36" s="732" t="s">
        <v>37</v>
      </c>
      <c r="F36" s="733"/>
      <c r="G36" s="736" t="s">
        <v>31</v>
      </c>
      <c r="H36" s="726"/>
      <c r="I36" s="744" t="s">
        <v>261</v>
      </c>
    </row>
    <row r="37" spans="1:9" ht="45" customHeight="1">
      <c r="A37" s="1270"/>
      <c r="B37" s="706"/>
      <c r="C37" s="707" t="s">
        <v>661</v>
      </c>
      <c r="D37" s="640"/>
      <c r="E37" s="727" t="s">
        <v>261</v>
      </c>
      <c r="F37" s="498"/>
      <c r="G37" s="737" t="s">
        <v>261</v>
      </c>
      <c r="H37" s="498"/>
      <c r="I37" s="745" t="s">
        <v>31</v>
      </c>
    </row>
    <row r="38" spans="1:9" ht="23.25">
      <c r="A38" s="1270"/>
      <c r="B38" s="706" t="s">
        <v>325</v>
      </c>
      <c r="C38" s="707" t="s">
        <v>686</v>
      </c>
      <c r="D38" s="640"/>
      <c r="E38" s="727" t="s">
        <v>261</v>
      </c>
      <c r="F38" s="498"/>
      <c r="G38" s="737" t="s">
        <v>261</v>
      </c>
      <c r="H38" s="498"/>
      <c r="I38" s="745">
        <v>110000</v>
      </c>
    </row>
    <row r="39" spans="1:9" ht="43.15" customHeight="1">
      <c r="A39" s="1270"/>
      <c r="B39" s="706"/>
      <c r="C39" s="717" t="s">
        <v>662</v>
      </c>
      <c r="D39" s="700"/>
      <c r="E39" s="727" t="s">
        <v>261</v>
      </c>
      <c r="F39" s="498"/>
      <c r="G39" s="741" t="s">
        <v>929</v>
      </c>
      <c r="H39" s="638"/>
      <c r="I39" s="745" t="s">
        <v>261</v>
      </c>
    </row>
    <row r="40" spans="1:9" ht="27" customHeight="1">
      <c r="A40" s="1270"/>
      <c r="B40" s="706" t="s">
        <v>663</v>
      </c>
      <c r="C40" s="708" t="s">
        <v>272</v>
      </c>
      <c r="D40" s="562"/>
      <c r="E40" s="727" t="s">
        <v>261</v>
      </c>
      <c r="F40" s="498"/>
      <c r="G40" s="737" t="s">
        <v>261</v>
      </c>
      <c r="H40" s="498"/>
      <c r="I40" s="745" t="s">
        <v>31</v>
      </c>
    </row>
    <row r="41" spans="1:9" ht="27" customHeight="1">
      <c r="A41" s="1270"/>
      <c r="B41" s="706"/>
      <c r="C41" s="723" t="s">
        <v>664</v>
      </c>
      <c r="D41" s="562"/>
      <c r="E41" s="727" t="s">
        <v>31</v>
      </c>
      <c r="F41" s="498"/>
      <c r="G41" s="737" t="s">
        <v>31</v>
      </c>
      <c r="H41" s="498"/>
      <c r="I41" s="745" t="s">
        <v>31</v>
      </c>
    </row>
    <row r="42" spans="1:9" ht="27" customHeight="1">
      <c r="A42" s="1270"/>
      <c r="B42" s="706"/>
      <c r="C42" s="707" t="s">
        <v>665</v>
      </c>
      <c r="D42" s="640"/>
      <c r="E42" s="727" t="s">
        <v>261</v>
      </c>
      <c r="F42" s="498"/>
      <c r="G42" s="737" t="s">
        <v>261</v>
      </c>
      <c r="H42" s="498"/>
      <c r="I42" s="745" t="s">
        <v>31</v>
      </c>
    </row>
    <row r="43" spans="1:9" ht="27" customHeight="1">
      <c r="A43" s="1270"/>
      <c r="B43" s="706" t="s">
        <v>330</v>
      </c>
      <c r="C43" s="708" t="s">
        <v>666</v>
      </c>
      <c r="D43" s="562"/>
      <c r="E43" s="727" t="s">
        <v>261</v>
      </c>
      <c r="F43" s="498"/>
      <c r="G43" s="737">
        <v>60000</v>
      </c>
      <c r="H43" s="498"/>
      <c r="I43" s="745" t="s">
        <v>31</v>
      </c>
    </row>
    <row r="44" spans="1:9" ht="27" customHeight="1">
      <c r="A44" s="1270"/>
      <c r="B44" s="706"/>
      <c r="C44" s="708" t="s">
        <v>667</v>
      </c>
      <c r="D44" s="562"/>
      <c r="E44" s="727" t="s">
        <v>261</v>
      </c>
      <c r="F44" s="498"/>
      <c r="G44" s="737" t="s">
        <v>31</v>
      </c>
      <c r="H44" s="498"/>
      <c r="I44" s="745" t="s">
        <v>31</v>
      </c>
    </row>
    <row r="45" spans="1:9" ht="27" customHeight="1">
      <c r="A45" s="1270"/>
      <c r="B45" s="706"/>
      <c r="C45" s="708" t="s">
        <v>668</v>
      </c>
      <c r="D45" s="562"/>
      <c r="E45" s="727" t="s">
        <v>31</v>
      </c>
      <c r="F45" s="498"/>
      <c r="G45" s="737" t="s">
        <v>261</v>
      </c>
      <c r="H45" s="498"/>
      <c r="I45" s="745" t="s">
        <v>261</v>
      </c>
    </row>
    <row r="46" spans="1:9" ht="27" customHeight="1">
      <c r="A46" s="1270"/>
      <c r="B46" s="706"/>
      <c r="C46" s="708" t="s">
        <v>669</v>
      </c>
      <c r="D46" s="562"/>
      <c r="E46" s="734" t="s">
        <v>37</v>
      </c>
      <c r="F46" s="702"/>
      <c r="G46" s="737" t="s">
        <v>31</v>
      </c>
      <c r="H46" s="498"/>
      <c r="I46" s="745" t="s">
        <v>31</v>
      </c>
    </row>
    <row r="47" spans="1:9" ht="39" customHeight="1">
      <c r="A47" s="1270"/>
      <c r="B47" s="706" t="s">
        <v>670</v>
      </c>
      <c r="C47" s="707" t="s">
        <v>671</v>
      </c>
      <c r="D47" s="640"/>
      <c r="E47" s="727" t="s">
        <v>261</v>
      </c>
      <c r="F47" s="498"/>
      <c r="G47" s="737">
        <v>60000</v>
      </c>
      <c r="H47" s="498"/>
      <c r="I47" s="745" t="s">
        <v>261</v>
      </c>
    </row>
    <row r="48" spans="1:9" ht="27" customHeight="1">
      <c r="A48" s="1270"/>
      <c r="B48" s="706"/>
      <c r="C48" s="708" t="s">
        <v>255</v>
      </c>
      <c r="D48" s="562"/>
      <c r="E48" s="727" t="s">
        <v>261</v>
      </c>
      <c r="F48" s="498"/>
      <c r="G48" s="737" t="s">
        <v>31</v>
      </c>
      <c r="H48" s="498"/>
      <c r="I48" s="745" t="s">
        <v>31</v>
      </c>
    </row>
    <row r="49" spans="1:9" ht="27" customHeight="1">
      <c r="A49" s="1270"/>
      <c r="B49" s="706"/>
      <c r="C49" s="708" t="s">
        <v>327</v>
      </c>
      <c r="D49" s="562"/>
      <c r="E49" s="727" t="s">
        <v>261</v>
      </c>
      <c r="F49" s="498"/>
      <c r="G49" s="737" t="s">
        <v>31</v>
      </c>
      <c r="H49" s="498"/>
      <c r="I49" s="745" t="s">
        <v>31</v>
      </c>
    </row>
    <row r="50" spans="1:9" ht="27" customHeight="1">
      <c r="A50" s="1270"/>
      <c r="B50" s="706" t="s">
        <v>672</v>
      </c>
      <c r="C50" s="708" t="s">
        <v>673</v>
      </c>
      <c r="D50" s="562"/>
      <c r="E50" s="727">
        <v>120000</v>
      </c>
      <c r="F50" s="498"/>
      <c r="G50" s="737">
        <v>120000</v>
      </c>
      <c r="H50" s="498"/>
      <c r="I50" s="745">
        <v>120000</v>
      </c>
    </row>
    <row r="51" spans="1:9" ht="66.75" customHeight="1">
      <c r="A51" s="1270"/>
      <c r="B51" s="706" t="s">
        <v>674</v>
      </c>
      <c r="C51" s="717" t="s">
        <v>1024</v>
      </c>
      <c r="D51" s="700"/>
      <c r="E51" s="727" t="s">
        <v>261</v>
      </c>
      <c r="F51" s="498"/>
      <c r="G51" s="737">
        <v>216000</v>
      </c>
      <c r="H51" s="498"/>
      <c r="I51" s="745" t="s">
        <v>31</v>
      </c>
    </row>
    <row r="52" spans="1:9" ht="106.5" customHeight="1">
      <c r="A52" s="1270"/>
      <c r="B52" s="706" t="s">
        <v>1022</v>
      </c>
      <c r="C52" s="724" t="s">
        <v>1023</v>
      </c>
      <c r="D52" s="700"/>
      <c r="E52" s="735" t="s">
        <v>261</v>
      </c>
      <c r="F52" s="498"/>
      <c r="G52" s="742" t="s">
        <v>1021</v>
      </c>
      <c r="H52" s="703"/>
      <c r="I52" s="749" t="s">
        <v>261</v>
      </c>
    </row>
    <row r="53" spans="1:9" ht="46.5">
      <c r="A53" s="1270"/>
      <c r="B53" s="706" t="s">
        <v>675</v>
      </c>
      <c r="C53" s="717" t="s">
        <v>676</v>
      </c>
      <c r="D53" s="700"/>
      <c r="E53" s="727" t="s">
        <v>261</v>
      </c>
      <c r="F53" s="498"/>
      <c r="G53" s="737">
        <v>566000</v>
      </c>
      <c r="H53" s="498"/>
      <c r="I53" s="745" t="s">
        <v>261</v>
      </c>
    </row>
    <row r="54" spans="1:9" ht="23.25">
      <c r="A54" s="1270"/>
      <c r="B54" s="706" t="s">
        <v>879</v>
      </c>
      <c r="C54" s="707" t="s">
        <v>1020</v>
      </c>
      <c r="D54" s="700"/>
      <c r="E54" s="727" t="s">
        <v>261</v>
      </c>
      <c r="F54" s="498"/>
      <c r="G54" s="822">
        <v>50000</v>
      </c>
      <c r="H54" s="498"/>
      <c r="I54" s="745" t="s">
        <v>31</v>
      </c>
    </row>
    <row r="55" spans="1:9" ht="27" customHeight="1">
      <c r="A55" s="1270"/>
      <c r="B55" s="706"/>
      <c r="C55" s="708" t="s">
        <v>295</v>
      </c>
      <c r="D55" s="562"/>
      <c r="E55" s="727" t="s">
        <v>31</v>
      </c>
      <c r="F55" s="498"/>
      <c r="G55" s="737" t="s">
        <v>31</v>
      </c>
      <c r="H55" s="498"/>
      <c r="I55" s="745" t="s">
        <v>261</v>
      </c>
    </row>
    <row r="56" spans="1:9" ht="21.75" customHeight="1">
      <c r="A56" s="1270"/>
      <c r="B56" s="706" t="s">
        <v>687</v>
      </c>
      <c r="C56" s="708" t="s">
        <v>688</v>
      </c>
      <c r="D56" s="562"/>
      <c r="E56" s="727" t="s">
        <v>31</v>
      </c>
      <c r="F56" s="498"/>
      <c r="G56" s="737" t="s">
        <v>31</v>
      </c>
      <c r="H56" s="498"/>
      <c r="I56" s="745" t="s">
        <v>31</v>
      </c>
    </row>
    <row r="57" spans="1:9" ht="27" customHeight="1">
      <c r="A57" s="1270"/>
      <c r="B57" s="706"/>
      <c r="C57" s="708" t="s">
        <v>677</v>
      </c>
      <c r="D57" s="562"/>
      <c r="E57" s="727" t="s">
        <v>261</v>
      </c>
      <c r="F57" s="498"/>
      <c r="G57" s="737" t="s">
        <v>31</v>
      </c>
      <c r="H57" s="498"/>
      <c r="I57" s="745" t="s">
        <v>31</v>
      </c>
    </row>
    <row r="58" spans="1:9" ht="27" customHeight="1">
      <c r="A58" s="1270"/>
      <c r="B58" s="706" t="s">
        <v>678</v>
      </c>
      <c r="C58" s="708" t="s">
        <v>679</v>
      </c>
      <c r="D58" s="562"/>
      <c r="E58" s="727" t="s">
        <v>261</v>
      </c>
      <c r="F58" s="498"/>
      <c r="G58" s="737" t="s">
        <v>31</v>
      </c>
      <c r="H58" s="498"/>
      <c r="I58" s="745" t="s">
        <v>261</v>
      </c>
    </row>
    <row r="59" spans="1:9" ht="27" customHeight="1">
      <c r="A59" s="1270"/>
      <c r="B59" s="706" t="s">
        <v>364</v>
      </c>
      <c r="C59" s="708" t="s">
        <v>680</v>
      </c>
      <c r="D59" s="562"/>
      <c r="E59" s="727" t="s">
        <v>31</v>
      </c>
      <c r="F59" s="498"/>
      <c r="G59" s="737" t="s">
        <v>31</v>
      </c>
      <c r="H59" s="498"/>
      <c r="I59" s="745" t="s">
        <v>31</v>
      </c>
    </row>
    <row r="60" spans="1:9" ht="45" customHeight="1">
      <c r="A60" s="1270"/>
      <c r="B60" s="706" t="s">
        <v>681</v>
      </c>
      <c r="C60" s="707" t="s">
        <v>682</v>
      </c>
      <c r="D60" s="640"/>
      <c r="E60" s="727" t="s">
        <v>261</v>
      </c>
      <c r="F60" s="498"/>
      <c r="G60" s="737" t="s">
        <v>683</v>
      </c>
      <c r="H60" s="498"/>
      <c r="I60" s="745">
        <v>350000</v>
      </c>
    </row>
    <row r="61" spans="1:9" ht="27" customHeight="1" thickBot="1">
      <c r="A61" s="1270"/>
      <c r="B61" s="721"/>
      <c r="C61" s="722" t="s">
        <v>684</v>
      </c>
      <c r="D61" s="562"/>
      <c r="E61" s="731" t="s">
        <v>31</v>
      </c>
      <c r="F61" s="729"/>
      <c r="G61" s="738" t="s">
        <v>31</v>
      </c>
      <c r="H61" s="729"/>
      <c r="I61" s="748" t="s">
        <v>31</v>
      </c>
    </row>
    <row r="62" spans="1:9" ht="22.5" customHeight="1">
      <c r="B62" s="506"/>
      <c r="C62" s="1273" t="str">
        <f>CITROEN!A167</f>
        <v>A feltüntetett árak tartalmazzák a 27%-os ÁFA-t és a regisztrációs adót. Az árak és a kedvezmények 2017. október 3-tól visszavonásig érvényesek. A C Automobil Import Kft. minden változtatás jogát fenntartja.</v>
      </c>
      <c r="D62" s="1274"/>
      <c r="E62" s="1273"/>
      <c r="F62" s="1273"/>
      <c r="G62" s="1273"/>
      <c r="H62" s="1273"/>
      <c r="I62" s="1273"/>
    </row>
    <row r="63" spans="1:9" ht="18.75" customHeight="1">
      <c r="B63" s="506"/>
      <c r="C63" s="1273"/>
      <c r="D63" s="1273"/>
      <c r="E63" s="1273"/>
      <c r="F63" s="1273"/>
      <c r="G63" s="1273"/>
      <c r="H63" s="1273"/>
      <c r="I63" s="1273"/>
    </row>
    <row r="64" spans="1:9" ht="24" customHeight="1">
      <c r="B64" s="506"/>
      <c r="C64" s="511"/>
      <c r="D64" s="701"/>
      <c r="E64" s="507"/>
      <c r="G64" s="507"/>
      <c r="I64" s="507"/>
    </row>
    <row r="68" spans="3:8" ht="15.75" customHeight="1">
      <c r="E68" s="508" t="s">
        <v>143</v>
      </c>
    </row>
    <row r="70" spans="3:8" ht="31.5" customHeight="1">
      <c r="C70" s="1275"/>
      <c r="D70" s="1275"/>
      <c r="E70" s="1275"/>
      <c r="F70" s="1275"/>
      <c r="G70" s="1275"/>
      <c r="H70" s="698"/>
    </row>
    <row r="71" spans="3:8" ht="15.75" customHeight="1">
      <c r="C71" s="1275"/>
      <c r="D71" s="1275"/>
      <c r="E71" s="1275"/>
      <c r="F71" s="1275"/>
      <c r="G71" s="1275"/>
      <c r="H71" s="698"/>
    </row>
    <row r="80" spans="3:8" ht="15.75" customHeight="1">
      <c r="C80" s="508" t="s">
        <v>143</v>
      </c>
    </row>
  </sheetData>
  <mergeCells count="12">
    <mergeCell ref="C62:I63"/>
    <mergeCell ref="C70:G71"/>
    <mergeCell ref="G2:I2"/>
    <mergeCell ref="E3:I3"/>
    <mergeCell ref="B2:C2"/>
    <mergeCell ref="G5:H5"/>
    <mergeCell ref="A19:A29"/>
    <mergeCell ref="A31:A34"/>
    <mergeCell ref="A36:A61"/>
    <mergeCell ref="E5:F5"/>
    <mergeCell ref="B5:C5"/>
    <mergeCell ref="A6:A17"/>
  </mergeCells>
  <printOptions horizontalCentered="1" verticalCentered="1"/>
  <pageMargins left="0.31496062992125984" right="0.31496062992125984" top="0.15748031496062992" bottom="0.15748031496062992" header="0.31496062992125984" footer="0.31496062992125984"/>
  <pageSetup paperSize="9" scale="38"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U488"/>
  <sheetViews>
    <sheetView view="pageBreakPreview" zoomScale="70" zoomScaleNormal="90" zoomScaleSheetLayoutView="70" workbookViewId="0">
      <selection activeCell="M33" sqref="M33"/>
    </sheetView>
  </sheetViews>
  <sheetFormatPr defaultColWidth="8" defaultRowHeight="12.75"/>
  <cols>
    <col min="1" max="1" width="5.42578125" style="2" customWidth="1"/>
    <col min="2" max="2" width="21.7109375" style="2" customWidth="1"/>
    <col min="3" max="3" width="1.5703125" style="2" customWidth="1"/>
    <col min="4" max="4" width="1.5703125" style="91" customWidth="1"/>
    <col min="5" max="5" width="30.140625" style="2" bestFit="1" customWidth="1"/>
    <col min="6" max="6" width="1.5703125" style="91" customWidth="1"/>
    <col min="7" max="7" width="18.140625" style="2" customWidth="1"/>
    <col min="8" max="8" width="1.5703125" style="91" customWidth="1"/>
    <col min="9" max="9" width="19.28515625" style="2" customWidth="1"/>
    <col min="10" max="10" width="1.5703125" style="91" customWidth="1"/>
    <col min="11" max="11" width="18.140625" style="91" customWidth="1"/>
    <col min="12" max="12" width="1.5703125" style="91" customWidth="1"/>
    <col min="13" max="13" width="24.5703125" style="2" customWidth="1"/>
    <col min="14" max="14" width="1.5703125" style="91" hidden="1" customWidth="1"/>
    <col min="15" max="15" width="24.7109375" style="2" hidden="1" customWidth="1"/>
    <col min="16" max="16" width="1.5703125" style="91" hidden="1" customWidth="1"/>
    <col min="17" max="17" width="24.7109375" style="2" hidden="1" customWidth="1"/>
    <col min="18" max="18" width="1.5703125" style="2" customWidth="1"/>
    <col min="19" max="19" width="29.85546875" style="2" customWidth="1"/>
    <col min="20" max="20" width="1.5703125" style="2" customWidth="1"/>
    <col min="21" max="21" width="28.140625" style="2" customWidth="1"/>
    <col min="22" max="254" width="8" style="2"/>
    <col min="255" max="255" width="5.42578125" style="2" customWidth="1"/>
    <col min="256" max="256" width="16" style="2" bestFit="1" customWidth="1"/>
    <col min="257" max="257" width="1.5703125" style="2" customWidth="1"/>
    <col min="258" max="258" width="16" style="2" customWidth="1"/>
    <col min="259" max="259" width="1.5703125" style="2" customWidth="1"/>
    <col min="260" max="260" width="18.140625" style="2" customWidth="1"/>
    <col min="261" max="261" width="1.5703125" style="2" customWidth="1"/>
    <col min="262" max="262" width="18.140625" style="2" customWidth="1"/>
    <col min="263" max="263" width="1.5703125" style="2" customWidth="1"/>
    <col min="264" max="264" width="24.28515625" style="2" customWidth="1"/>
    <col min="265" max="265" width="1.5703125" style="2" customWidth="1"/>
    <col min="266" max="266" width="18.140625" style="2" customWidth="1"/>
    <col min="267" max="267" width="1.5703125" style="2" customWidth="1"/>
    <col min="268" max="268" width="24.5703125" style="2" customWidth="1"/>
    <col min="269" max="272" width="0" style="2" hidden="1" customWidth="1"/>
    <col min="273" max="273" width="5.42578125" style="2" customWidth="1"/>
    <col min="274" max="510" width="8" style="2"/>
    <col min="511" max="511" width="5.42578125" style="2" customWidth="1"/>
    <col min="512" max="512" width="16" style="2" bestFit="1" customWidth="1"/>
    <col min="513" max="513" width="1.5703125" style="2" customWidth="1"/>
    <col min="514" max="514" width="16" style="2" customWidth="1"/>
    <col min="515" max="515" width="1.5703125" style="2" customWidth="1"/>
    <col min="516" max="516" width="18.140625" style="2" customWidth="1"/>
    <col min="517" max="517" width="1.5703125" style="2" customWidth="1"/>
    <col min="518" max="518" width="18.140625" style="2" customWidth="1"/>
    <col min="519" max="519" width="1.5703125" style="2" customWidth="1"/>
    <col min="520" max="520" width="24.28515625" style="2" customWidth="1"/>
    <col min="521" max="521" width="1.5703125" style="2" customWidth="1"/>
    <col min="522" max="522" width="18.140625" style="2" customWidth="1"/>
    <col min="523" max="523" width="1.5703125" style="2" customWidth="1"/>
    <col min="524" max="524" width="24.5703125" style="2" customWidth="1"/>
    <col min="525" max="528" width="0" style="2" hidden="1" customWidth="1"/>
    <col min="529" max="529" width="5.42578125" style="2" customWidth="1"/>
    <col min="530" max="766" width="8" style="2"/>
    <col min="767" max="767" width="5.42578125" style="2" customWidth="1"/>
    <col min="768" max="768" width="16" style="2" bestFit="1" customWidth="1"/>
    <col min="769" max="769" width="1.5703125" style="2" customWidth="1"/>
    <col min="770" max="770" width="16" style="2" customWidth="1"/>
    <col min="771" max="771" width="1.5703125" style="2" customWidth="1"/>
    <col min="772" max="772" width="18.140625" style="2" customWidth="1"/>
    <col min="773" max="773" width="1.5703125" style="2" customWidth="1"/>
    <col min="774" max="774" width="18.140625" style="2" customWidth="1"/>
    <col min="775" max="775" width="1.5703125" style="2" customWidth="1"/>
    <col min="776" max="776" width="24.28515625" style="2" customWidth="1"/>
    <col min="777" max="777" width="1.5703125" style="2" customWidth="1"/>
    <col min="778" max="778" width="18.140625" style="2" customWidth="1"/>
    <col min="779" max="779" width="1.5703125" style="2" customWidth="1"/>
    <col min="780" max="780" width="24.5703125" style="2" customWidth="1"/>
    <col min="781" max="784" width="0" style="2" hidden="1" customWidth="1"/>
    <col min="785" max="785" width="5.42578125" style="2" customWidth="1"/>
    <col min="786" max="1022" width="8" style="2"/>
    <col min="1023" max="1023" width="5.42578125" style="2" customWidth="1"/>
    <col min="1024" max="1024" width="16" style="2" bestFit="1" customWidth="1"/>
    <col min="1025" max="1025" width="1.5703125" style="2" customWidth="1"/>
    <col min="1026" max="1026" width="16" style="2" customWidth="1"/>
    <col min="1027" max="1027" width="1.5703125" style="2" customWidth="1"/>
    <col min="1028" max="1028" width="18.140625" style="2" customWidth="1"/>
    <col min="1029" max="1029" width="1.5703125" style="2" customWidth="1"/>
    <col min="1030" max="1030" width="18.140625" style="2" customWidth="1"/>
    <col min="1031" max="1031" width="1.5703125" style="2" customWidth="1"/>
    <col min="1032" max="1032" width="24.28515625" style="2" customWidth="1"/>
    <col min="1033" max="1033" width="1.5703125" style="2" customWidth="1"/>
    <col min="1034" max="1034" width="18.140625" style="2" customWidth="1"/>
    <col min="1035" max="1035" width="1.5703125" style="2" customWidth="1"/>
    <col min="1036" max="1036" width="24.5703125" style="2" customWidth="1"/>
    <col min="1037" max="1040" width="0" style="2" hidden="1" customWidth="1"/>
    <col min="1041" max="1041" width="5.42578125" style="2" customWidth="1"/>
    <col min="1042" max="1278" width="8" style="2"/>
    <col min="1279" max="1279" width="5.42578125" style="2" customWidth="1"/>
    <col min="1280" max="1280" width="16" style="2" bestFit="1" customWidth="1"/>
    <col min="1281" max="1281" width="1.5703125" style="2" customWidth="1"/>
    <col min="1282" max="1282" width="16" style="2" customWidth="1"/>
    <col min="1283" max="1283" width="1.5703125" style="2" customWidth="1"/>
    <col min="1284" max="1284" width="18.140625" style="2" customWidth="1"/>
    <col min="1285" max="1285" width="1.5703125" style="2" customWidth="1"/>
    <col min="1286" max="1286" width="18.140625" style="2" customWidth="1"/>
    <col min="1287" max="1287" width="1.5703125" style="2" customWidth="1"/>
    <col min="1288" max="1288" width="24.28515625" style="2" customWidth="1"/>
    <col min="1289" max="1289" width="1.5703125" style="2" customWidth="1"/>
    <col min="1290" max="1290" width="18.140625" style="2" customWidth="1"/>
    <col min="1291" max="1291" width="1.5703125" style="2" customWidth="1"/>
    <col min="1292" max="1292" width="24.5703125" style="2" customWidth="1"/>
    <col min="1293" max="1296" width="0" style="2" hidden="1" customWidth="1"/>
    <col min="1297" max="1297" width="5.42578125" style="2" customWidth="1"/>
    <col min="1298" max="1534" width="8" style="2"/>
    <col min="1535" max="1535" width="5.42578125" style="2" customWidth="1"/>
    <col min="1536" max="1536" width="16" style="2" bestFit="1" customWidth="1"/>
    <col min="1537" max="1537" width="1.5703125" style="2" customWidth="1"/>
    <col min="1538" max="1538" width="16" style="2" customWidth="1"/>
    <col min="1539" max="1539" width="1.5703125" style="2" customWidth="1"/>
    <col min="1540" max="1540" width="18.140625" style="2" customWidth="1"/>
    <col min="1541" max="1541" width="1.5703125" style="2" customWidth="1"/>
    <col min="1542" max="1542" width="18.140625" style="2" customWidth="1"/>
    <col min="1543" max="1543" width="1.5703125" style="2" customWidth="1"/>
    <col min="1544" max="1544" width="24.28515625" style="2" customWidth="1"/>
    <col min="1545" max="1545" width="1.5703125" style="2" customWidth="1"/>
    <col min="1546" max="1546" width="18.140625" style="2" customWidth="1"/>
    <col min="1547" max="1547" width="1.5703125" style="2" customWidth="1"/>
    <col min="1548" max="1548" width="24.5703125" style="2" customWidth="1"/>
    <col min="1549" max="1552" width="0" style="2" hidden="1" customWidth="1"/>
    <col min="1553" max="1553" width="5.42578125" style="2" customWidth="1"/>
    <col min="1554" max="1790" width="8" style="2"/>
    <col min="1791" max="1791" width="5.42578125" style="2" customWidth="1"/>
    <col min="1792" max="1792" width="16" style="2" bestFit="1" customWidth="1"/>
    <col min="1793" max="1793" width="1.5703125" style="2" customWidth="1"/>
    <col min="1794" max="1794" width="16" style="2" customWidth="1"/>
    <col min="1795" max="1795" width="1.5703125" style="2" customWidth="1"/>
    <col min="1796" max="1796" width="18.140625" style="2" customWidth="1"/>
    <col min="1797" max="1797" width="1.5703125" style="2" customWidth="1"/>
    <col min="1798" max="1798" width="18.140625" style="2" customWidth="1"/>
    <col min="1799" max="1799" width="1.5703125" style="2" customWidth="1"/>
    <col min="1800" max="1800" width="24.28515625" style="2" customWidth="1"/>
    <col min="1801" max="1801" width="1.5703125" style="2" customWidth="1"/>
    <col min="1802" max="1802" width="18.140625" style="2" customWidth="1"/>
    <col min="1803" max="1803" width="1.5703125" style="2" customWidth="1"/>
    <col min="1804" max="1804" width="24.5703125" style="2" customWidth="1"/>
    <col min="1805" max="1808" width="0" style="2" hidden="1" customWidth="1"/>
    <col min="1809" max="1809" width="5.42578125" style="2" customWidth="1"/>
    <col min="1810" max="2046" width="8" style="2"/>
    <col min="2047" max="2047" width="5.42578125" style="2" customWidth="1"/>
    <col min="2048" max="2048" width="16" style="2" bestFit="1" customWidth="1"/>
    <col min="2049" max="2049" width="1.5703125" style="2" customWidth="1"/>
    <col min="2050" max="2050" width="16" style="2" customWidth="1"/>
    <col min="2051" max="2051" width="1.5703125" style="2" customWidth="1"/>
    <col min="2052" max="2052" width="18.140625" style="2" customWidth="1"/>
    <col min="2053" max="2053" width="1.5703125" style="2" customWidth="1"/>
    <col min="2054" max="2054" width="18.140625" style="2" customWidth="1"/>
    <col min="2055" max="2055" width="1.5703125" style="2" customWidth="1"/>
    <col min="2056" max="2056" width="24.28515625" style="2" customWidth="1"/>
    <col min="2057" max="2057" width="1.5703125" style="2" customWidth="1"/>
    <col min="2058" max="2058" width="18.140625" style="2" customWidth="1"/>
    <col min="2059" max="2059" width="1.5703125" style="2" customWidth="1"/>
    <col min="2060" max="2060" width="24.5703125" style="2" customWidth="1"/>
    <col min="2061" max="2064" width="0" style="2" hidden="1" customWidth="1"/>
    <col min="2065" max="2065" width="5.42578125" style="2" customWidth="1"/>
    <col min="2066" max="2302" width="8" style="2"/>
    <col min="2303" max="2303" width="5.42578125" style="2" customWidth="1"/>
    <col min="2304" max="2304" width="16" style="2" bestFit="1" customWidth="1"/>
    <col min="2305" max="2305" width="1.5703125" style="2" customWidth="1"/>
    <col min="2306" max="2306" width="16" style="2" customWidth="1"/>
    <col min="2307" max="2307" width="1.5703125" style="2" customWidth="1"/>
    <col min="2308" max="2308" width="18.140625" style="2" customWidth="1"/>
    <col min="2309" max="2309" width="1.5703125" style="2" customWidth="1"/>
    <col min="2310" max="2310" width="18.140625" style="2" customWidth="1"/>
    <col min="2311" max="2311" width="1.5703125" style="2" customWidth="1"/>
    <col min="2312" max="2312" width="24.28515625" style="2" customWidth="1"/>
    <col min="2313" max="2313" width="1.5703125" style="2" customWidth="1"/>
    <col min="2314" max="2314" width="18.140625" style="2" customWidth="1"/>
    <col min="2315" max="2315" width="1.5703125" style="2" customWidth="1"/>
    <col min="2316" max="2316" width="24.5703125" style="2" customWidth="1"/>
    <col min="2317" max="2320" width="0" style="2" hidden="1" customWidth="1"/>
    <col min="2321" max="2321" width="5.42578125" style="2" customWidth="1"/>
    <col min="2322" max="2558" width="8" style="2"/>
    <col min="2559" max="2559" width="5.42578125" style="2" customWidth="1"/>
    <col min="2560" max="2560" width="16" style="2" bestFit="1" customWidth="1"/>
    <col min="2561" max="2561" width="1.5703125" style="2" customWidth="1"/>
    <col min="2562" max="2562" width="16" style="2" customWidth="1"/>
    <col min="2563" max="2563" width="1.5703125" style="2" customWidth="1"/>
    <col min="2564" max="2564" width="18.140625" style="2" customWidth="1"/>
    <col min="2565" max="2565" width="1.5703125" style="2" customWidth="1"/>
    <col min="2566" max="2566" width="18.140625" style="2" customWidth="1"/>
    <col min="2567" max="2567" width="1.5703125" style="2" customWidth="1"/>
    <col min="2568" max="2568" width="24.28515625" style="2" customWidth="1"/>
    <col min="2569" max="2569" width="1.5703125" style="2" customWidth="1"/>
    <col min="2570" max="2570" width="18.140625" style="2" customWidth="1"/>
    <col min="2571" max="2571" width="1.5703125" style="2" customWidth="1"/>
    <col min="2572" max="2572" width="24.5703125" style="2" customWidth="1"/>
    <col min="2573" max="2576" width="0" style="2" hidden="1" customWidth="1"/>
    <col min="2577" max="2577" width="5.42578125" style="2" customWidth="1"/>
    <col min="2578" max="2814" width="8" style="2"/>
    <col min="2815" max="2815" width="5.42578125" style="2" customWidth="1"/>
    <col min="2816" max="2816" width="16" style="2" bestFit="1" customWidth="1"/>
    <col min="2817" max="2817" width="1.5703125" style="2" customWidth="1"/>
    <col min="2818" max="2818" width="16" style="2" customWidth="1"/>
    <col min="2819" max="2819" width="1.5703125" style="2" customWidth="1"/>
    <col min="2820" max="2820" width="18.140625" style="2" customWidth="1"/>
    <col min="2821" max="2821" width="1.5703125" style="2" customWidth="1"/>
    <col min="2822" max="2822" width="18.140625" style="2" customWidth="1"/>
    <col min="2823" max="2823" width="1.5703125" style="2" customWidth="1"/>
    <col min="2824" max="2824" width="24.28515625" style="2" customWidth="1"/>
    <col min="2825" max="2825" width="1.5703125" style="2" customWidth="1"/>
    <col min="2826" max="2826" width="18.140625" style="2" customWidth="1"/>
    <col min="2827" max="2827" width="1.5703125" style="2" customWidth="1"/>
    <col min="2828" max="2828" width="24.5703125" style="2" customWidth="1"/>
    <col min="2829" max="2832" width="0" style="2" hidden="1" customWidth="1"/>
    <col min="2833" max="2833" width="5.42578125" style="2" customWidth="1"/>
    <col min="2834" max="3070" width="8" style="2"/>
    <col min="3071" max="3071" width="5.42578125" style="2" customWidth="1"/>
    <col min="3072" max="3072" width="16" style="2" bestFit="1" customWidth="1"/>
    <col min="3073" max="3073" width="1.5703125" style="2" customWidth="1"/>
    <col min="3074" max="3074" width="16" style="2" customWidth="1"/>
    <col min="3075" max="3075" width="1.5703125" style="2" customWidth="1"/>
    <col min="3076" max="3076" width="18.140625" style="2" customWidth="1"/>
    <col min="3077" max="3077" width="1.5703125" style="2" customWidth="1"/>
    <col min="3078" max="3078" width="18.140625" style="2" customWidth="1"/>
    <col min="3079" max="3079" width="1.5703125" style="2" customWidth="1"/>
    <col min="3080" max="3080" width="24.28515625" style="2" customWidth="1"/>
    <col min="3081" max="3081" width="1.5703125" style="2" customWidth="1"/>
    <col min="3082" max="3082" width="18.140625" style="2" customWidth="1"/>
    <col min="3083" max="3083" width="1.5703125" style="2" customWidth="1"/>
    <col min="3084" max="3084" width="24.5703125" style="2" customWidth="1"/>
    <col min="3085" max="3088" width="0" style="2" hidden="1" customWidth="1"/>
    <col min="3089" max="3089" width="5.42578125" style="2" customWidth="1"/>
    <col min="3090" max="3326" width="8" style="2"/>
    <col min="3327" max="3327" width="5.42578125" style="2" customWidth="1"/>
    <col min="3328" max="3328" width="16" style="2" bestFit="1" customWidth="1"/>
    <col min="3329" max="3329" width="1.5703125" style="2" customWidth="1"/>
    <col min="3330" max="3330" width="16" style="2" customWidth="1"/>
    <col min="3331" max="3331" width="1.5703125" style="2" customWidth="1"/>
    <col min="3332" max="3332" width="18.140625" style="2" customWidth="1"/>
    <col min="3333" max="3333" width="1.5703125" style="2" customWidth="1"/>
    <col min="3334" max="3334" width="18.140625" style="2" customWidth="1"/>
    <col min="3335" max="3335" width="1.5703125" style="2" customWidth="1"/>
    <col min="3336" max="3336" width="24.28515625" style="2" customWidth="1"/>
    <col min="3337" max="3337" width="1.5703125" style="2" customWidth="1"/>
    <col min="3338" max="3338" width="18.140625" style="2" customWidth="1"/>
    <col min="3339" max="3339" width="1.5703125" style="2" customWidth="1"/>
    <col min="3340" max="3340" width="24.5703125" style="2" customWidth="1"/>
    <col min="3341" max="3344" width="0" style="2" hidden="1" customWidth="1"/>
    <col min="3345" max="3345" width="5.42578125" style="2" customWidth="1"/>
    <col min="3346" max="3582" width="8" style="2"/>
    <col min="3583" max="3583" width="5.42578125" style="2" customWidth="1"/>
    <col min="3584" max="3584" width="16" style="2" bestFit="1" customWidth="1"/>
    <col min="3585" max="3585" width="1.5703125" style="2" customWidth="1"/>
    <col min="3586" max="3586" width="16" style="2" customWidth="1"/>
    <col min="3587" max="3587" width="1.5703125" style="2" customWidth="1"/>
    <col min="3588" max="3588" width="18.140625" style="2" customWidth="1"/>
    <col min="3589" max="3589" width="1.5703125" style="2" customWidth="1"/>
    <col min="3590" max="3590" width="18.140625" style="2" customWidth="1"/>
    <col min="3591" max="3591" width="1.5703125" style="2" customWidth="1"/>
    <col min="3592" max="3592" width="24.28515625" style="2" customWidth="1"/>
    <col min="3593" max="3593" width="1.5703125" style="2" customWidth="1"/>
    <col min="3594" max="3594" width="18.140625" style="2" customWidth="1"/>
    <col min="3595" max="3595" width="1.5703125" style="2" customWidth="1"/>
    <col min="3596" max="3596" width="24.5703125" style="2" customWidth="1"/>
    <col min="3597" max="3600" width="0" style="2" hidden="1" customWidth="1"/>
    <col min="3601" max="3601" width="5.42578125" style="2" customWidth="1"/>
    <col min="3602" max="3838" width="8" style="2"/>
    <col min="3839" max="3839" width="5.42578125" style="2" customWidth="1"/>
    <col min="3840" max="3840" width="16" style="2" bestFit="1" customWidth="1"/>
    <col min="3841" max="3841" width="1.5703125" style="2" customWidth="1"/>
    <col min="3842" max="3842" width="16" style="2" customWidth="1"/>
    <col min="3843" max="3843" width="1.5703125" style="2" customWidth="1"/>
    <col min="3844" max="3844" width="18.140625" style="2" customWidth="1"/>
    <col min="3845" max="3845" width="1.5703125" style="2" customWidth="1"/>
    <col min="3846" max="3846" width="18.140625" style="2" customWidth="1"/>
    <col min="3847" max="3847" width="1.5703125" style="2" customWidth="1"/>
    <col min="3848" max="3848" width="24.28515625" style="2" customWidth="1"/>
    <col min="3849" max="3849" width="1.5703125" style="2" customWidth="1"/>
    <col min="3850" max="3850" width="18.140625" style="2" customWidth="1"/>
    <col min="3851" max="3851" width="1.5703125" style="2" customWidth="1"/>
    <col min="3852" max="3852" width="24.5703125" style="2" customWidth="1"/>
    <col min="3853" max="3856" width="0" style="2" hidden="1" customWidth="1"/>
    <col min="3857" max="3857" width="5.42578125" style="2" customWidth="1"/>
    <col min="3858" max="4094" width="8" style="2"/>
    <col min="4095" max="4095" width="5.42578125" style="2" customWidth="1"/>
    <col min="4096" max="4096" width="16" style="2" bestFit="1" customWidth="1"/>
    <col min="4097" max="4097" width="1.5703125" style="2" customWidth="1"/>
    <col min="4098" max="4098" width="16" style="2" customWidth="1"/>
    <col min="4099" max="4099" width="1.5703125" style="2" customWidth="1"/>
    <col min="4100" max="4100" width="18.140625" style="2" customWidth="1"/>
    <col min="4101" max="4101" width="1.5703125" style="2" customWidth="1"/>
    <col min="4102" max="4102" width="18.140625" style="2" customWidth="1"/>
    <col min="4103" max="4103" width="1.5703125" style="2" customWidth="1"/>
    <col min="4104" max="4104" width="24.28515625" style="2" customWidth="1"/>
    <col min="4105" max="4105" width="1.5703125" style="2" customWidth="1"/>
    <col min="4106" max="4106" width="18.140625" style="2" customWidth="1"/>
    <col min="4107" max="4107" width="1.5703125" style="2" customWidth="1"/>
    <col min="4108" max="4108" width="24.5703125" style="2" customWidth="1"/>
    <col min="4109" max="4112" width="0" style="2" hidden="1" customWidth="1"/>
    <col min="4113" max="4113" width="5.42578125" style="2" customWidth="1"/>
    <col min="4114" max="4350" width="8" style="2"/>
    <col min="4351" max="4351" width="5.42578125" style="2" customWidth="1"/>
    <col min="4352" max="4352" width="16" style="2" bestFit="1" customWidth="1"/>
    <col min="4353" max="4353" width="1.5703125" style="2" customWidth="1"/>
    <col min="4354" max="4354" width="16" style="2" customWidth="1"/>
    <col min="4355" max="4355" width="1.5703125" style="2" customWidth="1"/>
    <col min="4356" max="4356" width="18.140625" style="2" customWidth="1"/>
    <col min="4357" max="4357" width="1.5703125" style="2" customWidth="1"/>
    <col min="4358" max="4358" width="18.140625" style="2" customWidth="1"/>
    <col min="4359" max="4359" width="1.5703125" style="2" customWidth="1"/>
    <col min="4360" max="4360" width="24.28515625" style="2" customWidth="1"/>
    <col min="4361" max="4361" width="1.5703125" style="2" customWidth="1"/>
    <col min="4362" max="4362" width="18.140625" style="2" customWidth="1"/>
    <col min="4363" max="4363" width="1.5703125" style="2" customWidth="1"/>
    <col min="4364" max="4364" width="24.5703125" style="2" customWidth="1"/>
    <col min="4365" max="4368" width="0" style="2" hidden="1" customWidth="1"/>
    <col min="4369" max="4369" width="5.42578125" style="2" customWidth="1"/>
    <col min="4370" max="4606" width="8" style="2"/>
    <col min="4607" max="4607" width="5.42578125" style="2" customWidth="1"/>
    <col min="4608" max="4608" width="16" style="2" bestFit="1" customWidth="1"/>
    <col min="4609" max="4609" width="1.5703125" style="2" customWidth="1"/>
    <col min="4610" max="4610" width="16" style="2" customWidth="1"/>
    <col min="4611" max="4611" width="1.5703125" style="2" customWidth="1"/>
    <col min="4612" max="4612" width="18.140625" style="2" customWidth="1"/>
    <col min="4613" max="4613" width="1.5703125" style="2" customWidth="1"/>
    <col min="4614" max="4614" width="18.140625" style="2" customWidth="1"/>
    <col min="4615" max="4615" width="1.5703125" style="2" customWidth="1"/>
    <col min="4616" max="4616" width="24.28515625" style="2" customWidth="1"/>
    <col min="4617" max="4617" width="1.5703125" style="2" customWidth="1"/>
    <col min="4618" max="4618" width="18.140625" style="2" customWidth="1"/>
    <col min="4619" max="4619" width="1.5703125" style="2" customWidth="1"/>
    <col min="4620" max="4620" width="24.5703125" style="2" customWidth="1"/>
    <col min="4621" max="4624" width="0" style="2" hidden="1" customWidth="1"/>
    <col min="4625" max="4625" width="5.42578125" style="2" customWidth="1"/>
    <col min="4626" max="4862" width="8" style="2"/>
    <col min="4863" max="4863" width="5.42578125" style="2" customWidth="1"/>
    <col min="4864" max="4864" width="16" style="2" bestFit="1" customWidth="1"/>
    <col min="4865" max="4865" width="1.5703125" style="2" customWidth="1"/>
    <col min="4866" max="4866" width="16" style="2" customWidth="1"/>
    <col min="4867" max="4867" width="1.5703125" style="2" customWidth="1"/>
    <col min="4868" max="4868" width="18.140625" style="2" customWidth="1"/>
    <col min="4869" max="4869" width="1.5703125" style="2" customWidth="1"/>
    <col min="4870" max="4870" width="18.140625" style="2" customWidth="1"/>
    <col min="4871" max="4871" width="1.5703125" style="2" customWidth="1"/>
    <col min="4872" max="4872" width="24.28515625" style="2" customWidth="1"/>
    <col min="4873" max="4873" width="1.5703125" style="2" customWidth="1"/>
    <col min="4874" max="4874" width="18.140625" style="2" customWidth="1"/>
    <col min="4875" max="4875" width="1.5703125" style="2" customWidth="1"/>
    <col min="4876" max="4876" width="24.5703125" style="2" customWidth="1"/>
    <col min="4877" max="4880" width="0" style="2" hidden="1" customWidth="1"/>
    <col min="4881" max="4881" width="5.42578125" style="2" customWidth="1"/>
    <col min="4882" max="5118" width="8" style="2"/>
    <col min="5119" max="5119" width="5.42578125" style="2" customWidth="1"/>
    <col min="5120" max="5120" width="16" style="2" bestFit="1" customWidth="1"/>
    <col min="5121" max="5121" width="1.5703125" style="2" customWidth="1"/>
    <col min="5122" max="5122" width="16" style="2" customWidth="1"/>
    <col min="5123" max="5123" width="1.5703125" style="2" customWidth="1"/>
    <col min="5124" max="5124" width="18.140625" style="2" customWidth="1"/>
    <col min="5125" max="5125" width="1.5703125" style="2" customWidth="1"/>
    <col min="5126" max="5126" width="18.140625" style="2" customWidth="1"/>
    <col min="5127" max="5127" width="1.5703125" style="2" customWidth="1"/>
    <col min="5128" max="5128" width="24.28515625" style="2" customWidth="1"/>
    <col min="5129" max="5129" width="1.5703125" style="2" customWidth="1"/>
    <col min="5130" max="5130" width="18.140625" style="2" customWidth="1"/>
    <col min="5131" max="5131" width="1.5703125" style="2" customWidth="1"/>
    <col min="5132" max="5132" width="24.5703125" style="2" customWidth="1"/>
    <col min="5133" max="5136" width="0" style="2" hidden="1" customWidth="1"/>
    <col min="5137" max="5137" width="5.42578125" style="2" customWidth="1"/>
    <col min="5138" max="5374" width="8" style="2"/>
    <col min="5375" max="5375" width="5.42578125" style="2" customWidth="1"/>
    <col min="5376" max="5376" width="16" style="2" bestFit="1" customWidth="1"/>
    <col min="5377" max="5377" width="1.5703125" style="2" customWidth="1"/>
    <col min="5378" max="5378" width="16" style="2" customWidth="1"/>
    <col min="5379" max="5379" width="1.5703125" style="2" customWidth="1"/>
    <col min="5380" max="5380" width="18.140625" style="2" customWidth="1"/>
    <col min="5381" max="5381" width="1.5703125" style="2" customWidth="1"/>
    <col min="5382" max="5382" width="18.140625" style="2" customWidth="1"/>
    <col min="5383" max="5383" width="1.5703125" style="2" customWidth="1"/>
    <col min="5384" max="5384" width="24.28515625" style="2" customWidth="1"/>
    <col min="5385" max="5385" width="1.5703125" style="2" customWidth="1"/>
    <col min="5386" max="5386" width="18.140625" style="2" customWidth="1"/>
    <col min="5387" max="5387" width="1.5703125" style="2" customWidth="1"/>
    <col min="5388" max="5388" width="24.5703125" style="2" customWidth="1"/>
    <col min="5389" max="5392" width="0" style="2" hidden="1" customWidth="1"/>
    <col min="5393" max="5393" width="5.42578125" style="2" customWidth="1"/>
    <col min="5394" max="5630" width="8" style="2"/>
    <col min="5631" max="5631" width="5.42578125" style="2" customWidth="1"/>
    <col min="5632" max="5632" width="16" style="2" bestFit="1" customWidth="1"/>
    <col min="5633" max="5633" width="1.5703125" style="2" customWidth="1"/>
    <col min="5634" max="5634" width="16" style="2" customWidth="1"/>
    <col min="5635" max="5635" width="1.5703125" style="2" customWidth="1"/>
    <col min="5636" max="5636" width="18.140625" style="2" customWidth="1"/>
    <col min="5637" max="5637" width="1.5703125" style="2" customWidth="1"/>
    <col min="5638" max="5638" width="18.140625" style="2" customWidth="1"/>
    <col min="5639" max="5639" width="1.5703125" style="2" customWidth="1"/>
    <col min="5640" max="5640" width="24.28515625" style="2" customWidth="1"/>
    <col min="5641" max="5641" width="1.5703125" style="2" customWidth="1"/>
    <col min="5642" max="5642" width="18.140625" style="2" customWidth="1"/>
    <col min="5643" max="5643" width="1.5703125" style="2" customWidth="1"/>
    <col min="5644" max="5644" width="24.5703125" style="2" customWidth="1"/>
    <col min="5645" max="5648" width="0" style="2" hidden="1" customWidth="1"/>
    <col min="5649" max="5649" width="5.42578125" style="2" customWidth="1"/>
    <col min="5650" max="5886" width="8" style="2"/>
    <col min="5887" max="5887" width="5.42578125" style="2" customWidth="1"/>
    <col min="5888" max="5888" width="16" style="2" bestFit="1" customWidth="1"/>
    <col min="5889" max="5889" width="1.5703125" style="2" customWidth="1"/>
    <col min="5890" max="5890" width="16" style="2" customWidth="1"/>
    <col min="5891" max="5891" width="1.5703125" style="2" customWidth="1"/>
    <col min="5892" max="5892" width="18.140625" style="2" customWidth="1"/>
    <col min="5893" max="5893" width="1.5703125" style="2" customWidth="1"/>
    <col min="5894" max="5894" width="18.140625" style="2" customWidth="1"/>
    <col min="5895" max="5895" width="1.5703125" style="2" customWidth="1"/>
    <col min="5896" max="5896" width="24.28515625" style="2" customWidth="1"/>
    <col min="5897" max="5897" width="1.5703125" style="2" customWidth="1"/>
    <col min="5898" max="5898" width="18.140625" style="2" customWidth="1"/>
    <col min="5899" max="5899" width="1.5703125" style="2" customWidth="1"/>
    <col min="5900" max="5900" width="24.5703125" style="2" customWidth="1"/>
    <col min="5901" max="5904" width="0" style="2" hidden="1" customWidth="1"/>
    <col min="5905" max="5905" width="5.42578125" style="2" customWidth="1"/>
    <col min="5906" max="6142" width="8" style="2"/>
    <col min="6143" max="6143" width="5.42578125" style="2" customWidth="1"/>
    <col min="6144" max="6144" width="16" style="2" bestFit="1" customWidth="1"/>
    <col min="6145" max="6145" width="1.5703125" style="2" customWidth="1"/>
    <col min="6146" max="6146" width="16" style="2" customWidth="1"/>
    <col min="6147" max="6147" width="1.5703125" style="2" customWidth="1"/>
    <col min="6148" max="6148" width="18.140625" style="2" customWidth="1"/>
    <col min="6149" max="6149" width="1.5703125" style="2" customWidth="1"/>
    <col min="6150" max="6150" width="18.140625" style="2" customWidth="1"/>
    <col min="6151" max="6151" width="1.5703125" style="2" customWidth="1"/>
    <col min="6152" max="6152" width="24.28515625" style="2" customWidth="1"/>
    <col min="6153" max="6153" width="1.5703125" style="2" customWidth="1"/>
    <col min="6154" max="6154" width="18.140625" style="2" customWidth="1"/>
    <col min="6155" max="6155" width="1.5703125" style="2" customWidth="1"/>
    <col min="6156" max="6156" width="24.5703125" style="2" customWidth="1"/>
    <col min="6157" max="6160" width="0" style="2" hidden="1" customWidth="1"/>
    <col min="6161" max="6161" width="5.42578125" style="2" customWidth="1"/>
    <col min="6162" max="6398" width="8" style="2"/>
    <col min="6399" max="6399" width="5.42578125" style="2" customWidth="1"/>
    <col min="6400" max="6400" width="16" style="2" bestFit="1" customWidth="1"/>
    <col min="6401" max="6401" width="1.5703125" style="2" customWidth="1"/>
    <col min="6402" max="6402" width="16" style="2" customWidth="1"/>
    <col min="6403" max="6403" width="1.5703125" style="2" customWidth="1"/>
    <col min="6404" max="6404" width="18.140625" style="2" customWidth="1"/>
    <col min="6405" max="6405" width="1.5703125" style="2" customWidth="1"/>
    <col min="6406" max="6406" width="18.140625" style="2" customWidth="1"/>
    <col min="6407" max="6407" width="1.5703125" style="2" customWidth="1"/>
    <col min="6408" max="6408" width="24.28515625" style="2" customWidth="1"/>
    <col min="6409" max="6409" width="1.5703125" style="2" customWidth="1"/>
    <col min="6410" max="6410" width="18.140625" style="2" customWidth="1"/>
    <col min="6411" max="6411" width="1.5703125" style="2" customWidth="1"/>
    <col min="6412" max="6412" width="24.5703125" style="2" customWidth="1"/>
    <col min="6413" max="6416" width="0" style="2" hidden="1" customWidth="1"/>
    <col min="6417" max="6417" width="5.42578125" style="2" customWidth="1"/>
    <col min="6418" max="6654" width="8" style="2"/>
    <col min="6655" max="6655" width="5.42578125" style="2" customWidth="1"/>
    <col min="6656" max="6656" width="16" style="2" bestFit="1" customWidth="1"/>
    <col min="6657" max="6657" width="1.5703125" style="2" customWidth="1"/>
    <col min="6658" max="6658" width="16" style="2" customWidth="1"/>
    <col min="6659" max="6659" width="1.5703125" style="2" customWidth="1"/>
    <col min="6660" max="6660" width="18.140625" style="2" customWidth="1"/>
    <col min="6661" max="6661" width="1.5703125" style="2" customWidth="1"/>
    <col min="6662" max="6662" width="18.140625" style="2" customWidth="1"/>
    <col min="6663" max="6663" width="1.5703125" style="2" customWidth="1"/>
    <col min="6664" max="6664" width="24.28515625" style="2" customWidth="1"/>
    <col min="6665" max="6665" width="1.5703125" style="2" customWidth="1"/>
    <col min="6666" max="6666" width="18.140625" style="2" customWidth="1"/>
    <col min="6667" max="6667" width="1.5703125" style="2" customWidth="1"/>
    <col min="6668" max="6668" width="24.5703125" style="2" customWidth="1"/>
    <col min="6669" max="6672" width="0" style="2" hidden="1" customWidth="1"/>
    <col min="6673" max="6673" width="5.42578125" style="2" customWidth="1"/>
    <col min="6674" max="6910" width="8" style="2"/>
    <col min="6911" max="6911" width="5.42578125" style="2" customWidth="1"/>
    <col min="6912" max="6912" width="16" style="2" bestFit="1" customWidth="1"/>
    <col min="6913" max="6913" width="1.5703125" style="2" customWidth="1"/>
    <col min="6914" max="6914" width="16" style="2" customWidth="1"/>
    <col min="6915" max="6915" width="1.5703125" style="2" customWidth="1"/>
    <col min="6916" max="6916" width="18.140625" style="2" customWidth="1"/>
    <col min="6917" max="6917" width="1.5703125" style="2" customWidth="1"/>
    <col min="6918" max="6918" width="18.140625" style="2" customWidth="1"/>
    <col min="6919" max="6919" width="1.5703125" style="2" customWidth="1"/>
    <col min="6920" max="6920" width="24.28515625" style="2" customWidth="1"/>
    <col min="6921" max="6921" width="1.5703125" style="2" customWidth="1"/>
    <col min="6922" max="6922" width="18.140625" style="2" customWidth="1"/>
    <col min="6923" max="6923" width="1.5703125" style="2" customWidth="1"/>
    <col min="6924" max="6924" width="24.5703125" style="2" customWidth="1"/>
    <col min="6925" max="6928" width="0" style="2" hidden="1" customWidth="1"/>
    <col min="6929" max="6929" width="5.42578125" style="2" customWidth="1"/>
    <col min="6930" max="7166" width="8" style="2"/>
    <col min="7167" max="7167" width="5.42578125" style="2" customWidth="1"/>
    <col min="7168" max="7168" width="16" style="2" bestFit="1" customWidth="1"/>
    <col min="7169" max="7169" width="1.5703125" style="2" customWidth="1"/>
    <col min="7170" max="7170" width="16" style="2" customWidth="1"/>
    <col min="7171" max="7171" width="1.5703125" style="2" customWidth="1"/>
    <col min="7172" max="7172" width="18.140625" style="2" customWidth="1"/>
    <col min="7173" max="7173" width="1.5703125" style="2" customWidth="1"/>
    <col min="7174" max="7174" width="18.140625" style="2" customWidth="1"/>
    <col min="7175" max="7175" width="1.5703125" style="2" customWidth="1"/>
    <col min="7176" max="7176" width="24.28515625" style="2" customWidth="1"/>
    <col min="7177" max="7177" width="1.5703125" style="2" customWidth="1"/>
    <col min="7178" max="7178" width="18.140625" style="2" customWidth="1"/>
    <col min="7179" max="7179" width="1.5703125" style="2" customWidth="1"/>
    <col min="7180" max="7180" width="24.5703125" style="2" customWidth="1"/>
    <col min="7181" max="7184" width="0" style="2" hidden="1" customWidth="1"/>
    <col min="7185" max="7185" width="5.42578125" style="2" customWidth="1"/>
    <col min="7186" max="7422" width="8" style="2"/>
    <col min="7423" max="7423" width="5.42578125" style="2" customWidth="1"/>
    <col min="7424" max="7424" width="16" style="2" bestFit="1" customWidth="1"/>
    <col min="7425" max="7425" width="1.5703125" style="2" customWidth="1"/>
    <col min="7426" max="7426" width="16" style="2" customWidth="1"/>
    <col min="7427" max="7427" width="1.5703125" style="2" customWidth="1"/>
    <col min="7428" max="7428" width="18.140625" style="2" customWidth="1"/>
    <col min="7429" max="7429" width="1.5703125" style="2" customWidth="1"/>
    <col min="7430" max="7430" width="18.140625" style="2" customWidth="1"/>
    <col min="7431" max="7431" width="1.5703125" style="2" customWidth="1"/>
    <col min="7432" max="7432" width="24.28515625" style="2" customWidth="1"/>
    <col min="7433" max="7433" width="1.5703125" style="2" customWidth="1"/>
    <col min="7434" max="7434" width="18.140625" style="2" customWidth="1"/>
    <col min="7435" max="7435" width="1.5703125" style="2" customWidth="1"/>
    <col min="7436" max="7436" width="24.5703125" style="2" customWidth="1"/>
    <col min="7437" max="7440" width="0" style="2" hidden="1" customWidth="1"/>
    <col min="7441" max="7441" width="5.42578125" style="2" customWidth="1"/>
    <col min="7442" max="7678" width="8" style="2"/>
    <col min="7679" max="7679" width="5.42578125" style="2" customWidth="1"/>
    <col min="7680" max="7680" width="16" style="2" bestFit="1" customWidth="1"/>
    <col min="7681" max="7681" width="1.5703125" style="2" customWidth="1"/>
    <col min="7682" max="7682" width="16" style="2" customWidth="1"/>
    <col min="7683" max="7683" width="1.5703125" style="2" customWidth="1"/>
    <col min="7684" max="7684" width="18.140625" style="2" customWidth="1"/>
    <col min="7685" max="7685" width="1.5703125" style="2" customWidth="1"/>
    <col min="7686" max="7686" width="18.140625" style="2" customWidth="1"/>
    <col min="7687" max="7687" width="1.5703125" style="2" customWidth="1"/>
    <col min="7688" max="7688" width="24.28515625" style="2" customWidth="1"/>
    <col min="7689" max="7689" width="1.5703125" style="2" customWidth="1"/>
    <col min="7690" max="7690" width="18.140625" style="2" customWidth="1"/>
    <col min="7691" max="7691" width="1.5703125" style="2" customWidth="1"/>
    <col min="7692" max="7692" width="24.5703125" style="2" customWidth="1"/>
    <col min="7693" max="7696" width="0" style="2" hidden="1" customWidth="1"/>
    <col min="7697" max="7697" width="5.42578125" style="2" customWidth="1"/>
    <col min="7698" max="7934" width="8" style="2"/>
    <col min="7935" max="7935" width="5.42578125" style="2" customWidth="1"/>
    <col min="7936" max="7936" width="16" style="2" bestFit="1" customWidth="1"/>
    <col min="7937" max="7937" width="1.5703125" style="2" customWidth="1"/>
    <col min="7938" max="7938" width="16" style="2" customWidth="1"/>
    <col min="7939" max="7939" width="1.5703125" style="2" customWidth="1"/>
    <col min="7940" max="7940" width="18.140625" style="2" customWidth="1"/>
    <col min="7941" max="7941" width="1.5703125" style="2" customWidth="1"/>
    <col min="7942" max="7942" width="18.140625" style="2" customWidth="1"/>
    <col min="7943" max="7943" width="1.5703125" style="2" customWidth="1"/>
    <col min="7944" max="7944" width="24.28515625" style="2" customWidth="1"/>
    <col min="7945" max="7945" width="1.5703125" style="2" customWidth="1"/>
    <col min="7946" max="7946" width="18.140625" style="2" customWidth="1"/>
    <col min="7947" max="7947" width="1.5703125" style="2" customWidth="1"/>
    <col min="7948" max="7948" width="24.5703125" style="2" customWidth="1"/>
    <col min="7949" max="7952" width="0" style="2" hidden="1" customWidth="1"/>
    <col min="7953" max="7953" width="5.42578125" style="2" customWidth="1"/>
    <col min="7954" max="8190" width="8" style="2"/>
    <col min="8191" max="8191" width="5.42578125" style="2" customWidth="1"/>
    <col min="8192" max="8192" width="16" style="2" bestFit="1" customWidth="1"/>
    <col min="8193" max="8193" width="1.5703125" style="2" customWidth="1"/>
    <col min="8194" max="8194" width="16" style="2" customWidth="1"/>
    <col min="8195" max="8195" width="1.5703125" style="2" customWidth="1"/>
    <col min="8196" max="8196" width="18.140625" style="2" customWidth="1"/>
    <col min="8197" max="8197" width="1.5703125" style="2" customWidth="1"/>
    <col min="8198" max="8198" width="18.140625" style="2" customWidth="1"/>
    <col min="8199" max="8199" width="1.5703125" style="2" customWidth="1"/>
    <col min="8200" max="8200" width="24.28515625" style="2" customWidth="1"/>
    <col min="8201" max="8201" width="1.5703125" style="2" customWidth="1"/>
    <col min="8202" max="8202" width="18.140625" style="2" customWidth="1"/>
    <col min="8203" max="8203" width="1.5703125" style="2" customWidth="1"/>
    <col min="8204" max="8204" width="24.5703125" style="2" customWidth="1"/>
    <col min="8205" max="8208" width="0" style="2" hidden="1" customWidth="1"/>
    <col min="8209" max="8209" width="5.42578125" style="2" customWidth="1"/>
    <col min="8210" max="8446" width="8" style="2"/>
    <col min="8447" max="8447" width="5.42578125" style="2" customWidth="1"/>
    <col min="8448" max="8448" width="16" style="2" bestFit="1" customWidth="1"/>
    <col min="8449" max="8449" width="1.5703125" style="2" customWidth="1"/>
    <col min="8450" max="8450" width="16" style="2" customWidth="1"/>
    <col min="8451" max="8451" width="1.5703125" style="2" customWidth="1"/>
    <col min="8452" max="8452" width="18.140625" style="2" customWidth="1"/>
    <col min="8453" max="8453" width="1.5703125" style="2" customWidth="1"/>
    <col min="8454" max="8454" width="18.140625" style="2" customWidth="1"/>
    <col min="8455" max="8455" width="1.5703125" style="2" customWidth="1"/>
    <col min="8456" max="8456" width="24.28515625" style="2" customWidth="1"/>
    <col min="8457" max="8457" width="1.5703125" style="2" customWidth="1"/>
    <col min="8458" max="8458" width="18.140625" style="2" customWidth="1"/>
    <col min="8459" max="8459" width="1.5703125" style="2" customWidth="1"/>
    <col min="8460" max="8460" width="24.5703125" style="2" customWidth="1"/>
    <col min="8461" max="8464" width="0" style="2" hidden="1" customWidth="1"/>
    <col min="8465" max="8465" width="5.42578125" style="2" customWidth="1"/>
    <col min="8466" max="8702" width="8" style="2"/>
    <col min="8703" max="8703" width="5.42578125" style="2" customWidth="1"/>
    <col min="8704" max="8704" width="16" style="2" bestFit="1" customWidth="1"/>
    <col min="8705" max="8705" width="1.5703125" style="2" customWidth="1"/>
    <col min="8706" max="8706" width="16" style="2" customWidth="1"/>
    <col min="8707" max="8707" width="1.5703125" style="2" customWidth="1"/>
    <col min="8708" max="8708" width="18.140625" style="2" customWidth="1"/>
    <col min="8709" max="8709" width="1.5703125" style="2" customWidth="1"/>
    <col min="8710" max="8710" width="18.140625" style="2" customWidth="1"/>
    <col min="8711" max="8711" width="1.5703125" style="2" customWidth="1"/>
    <col min="8712" max="8712" width="24.28515625" style="2" customWidth="1"/>
    <col min="8713" max="8713" width="1.5703125" style="2" customWidth="1"/>
    <col min="8714" max="8714" width="18.140625" style="2" customWidth="1"/>
    <col min="8715" max="8715" width="1.5703125" style="2" customWidth="1"/>
    <col min="8716" max="8716" width="24.5703125" style="2" customWidth="1"/>
    <col min="8717" max="8720" width="0" style="2" hidden="1" customWidth="1"/>
    <col min="8721" max="8721" width="5.42578125" style="2" customWidth="1"/>
    <col min="8722" max="8958" width="8" style="2"/>
    <col min="8959" max="8959" width="5.42578125" style="2" customWidth="1"/>
    <col min="8960" max="8960" width="16" style="2" bestFit="1" customWidth="1"/>
    <col min="8961" max="8961" width="1.5703125" style="2" customWidth="1"/>
    <col min="8962" max="8962" width="16" style="2" customWidth="1"/>
    <col min="8963" max="8963" width="1.5703125" style="2" customWidth="1"/>
    <col min="8964" max="8964" width="18.140625" style="2" customWidth="1"/>
    <col min="8965" max="8965" width="1.5703125" style="2" customWidth="1"/>
    <col min="8966" max="8966" width="18.140625" style="2" customWidth="1"/>
    <col min="8967" max="8967" width="1.5703125" style="2" customWidth="1"/>
    <col min="8968" max="8968" width="24.28515625" style="2" customWidth="1"/>
    <col min="8969" max="8969" width="1.5703125" style="2" customWidth="1"/>
    <col min="8970" max="8970" width="18.140625" style="2" customWidth="1"/>
    <col min="8971" max="8971" width="1.5703125" style="2" customWidth="1"/>
    <col min="8972" max="8972" width="24.5703125" style="2" customWidth="1"/>
    <col min="8973" max="8976" width="0" style="2" hidden="1" customWidth="1"/>
    <col min="8977" max="8977" width="5.42578125" style="2" customWidth="1"/>
    <col min="8978" max="9214" width="8" style="2"/>
    <col min="9215" max="9215" width="5.42578125" style="2" customWidth="1"/>
    <col min="9216" max="9216" width="16" style="2" bestFit="1" customWidth="1"/>
    <col min="9217" max="9217" width="1.5703125" style="2" customWidth="1"/>
    <col min="9218" max="9218" width="16" style="2" customWidth="1"/>
    <col min="9219" max="9219" width="1.5703125" style="2" customWidth="1"/>
    <col min="9220" max="9220" width="18.140625" style="2" customWidth="1"/>
    <col min="9221" max="9221" width="1.5703125" style="2" customWidth="1"/>
    <col min="9222" max="9222" width="18.140625" style="2" customWidth="1"/>
    <col min="9223" max="9223" width="1.5703125" style="2" customWidth="1"/>
    <col min="9224" max="9224" width="24.28515625" style="2" customWidth="1"/>
    <col min="9225" max="9225" width="1.5703125" style="2" customWidth="1"/>
    <col min="9226" max="9226" width="18.140625" style="2" customWidth="1"/>
    <col min="9227" max="9227" width="1.5703125" style="2" customWidth="1"/>
    <col min="9228" max="9228" width="24.5703125" style="2" customWidth="1"/>
    <col min="9229" max="9232" width="0" style="2" hidden="1" customWidth="1"/>
    <col min="9233" max="9233" width="5.42578125" style="2" customWidth="1"/>
    <col min="9234" max="9470" width="8" style="2"/>
    <col min="9471" max="9471" width="5.42578125" style="2" customWidth="1"/>
    <col min="9472" max="9472" width="16" style="2" bestFit="1" customWidth="1"/>
    <col min="9473" max="9473" width="1.5703125" style="2" customWidth="1"/>
    <col min="9474" max="9474" width="16" style="2" customWidth="1"/>
    <col min="9475" max="9475" width="1.5703125" style="2" customWidth="1"/>
    <col min="9476" max="9476" width="18.140625" style="2" customWidth="1"/>
    <col min="9477" max="9477" width="1.5703125" style="2" customWidth="1"/>
    <col min="9478" max="9478" width="18.140625" style="2" customWidth="1"/>
    <col min="9479" max="9479" width="1.5703125" style="2" customWidth="1"/>
    <col min="9480" max="9480" width="24.28515625" style="2" customWidth="1"/>
    <col min="9481" max="9481" width="1.5703125" style="2" customWidth="1"/>
    <col min="9482" max="9482" width="18.140625" style="2" customWidth="1"/>
    <col min="9483" max="9483" width="1.5703125" style="2" customWidth="1"/>
    <col min="9484" max="9484" width="24.5703125" style="2" customWidth="1"/>
    <col min="9485" max="9488" width="0" style="2" hidden="1" customWidth="1"/>
    <col min="9489" max="9489" width="5.42578125" style="2" customWidth="1"/>
    <col min="9490" max="9726" width="8" style="2"/>
    <col min="9727" max="9727" width="5.42578125" style="2" customWidth="1"/>
    <col min="9728" max="9728" width="16" style="2" bestFit="1" customWidth="1"/>
    <col min="9729" max="9729" width="1.5703125" style="2" customWidth="1"/>
    <col min="9730" max="9730" width="16" style="2" customWidth="1"/>
    <col min="9731" max="9731" width="1.5703125" style="2" customWidth="1"/>
    <col min="9732" max="9732" width="18.140625" style="2" customWidth="1"/>
    <col min="9733" max="9733" width="1.5703125" style="2" customWidth="1"/>
    <col min="9734" max="9734" width="18.140625" style="2" customWidth="1"/>
    <col min="9735" max="9735" width="1.5703125" style="2" customWidth="1"/>
    <col min="9736" max="9736" width="24.28515625" style="2" customWidth="1"/>
    <col min="9737" max="9737" width="1.5703125" style="2" customWidth="1"/>
    <col min="9738" max="9738" width="18.140625" style="2" customWidth="1"/>
    <col min="9739" max="9739" width="1.5703125" style="2" customWidth="1"/>
    <col min="9740" max="9740" width="24.5703125" style="2" customWidth="1"/>
    <col min="9741" max="9744" width="0" style="2" hidden="1" customWidth="1"/>
    <col min="9745" max="9745" width="5.42578125" style="2" customWidth="1"/>
    <col min="9746" max="9982" width="8" style="2"/>
    <col min="9983" max="9983" width="5.42578125" style="2" customWidth="1"/>
    <col min="9984" max="9984" width="16" style="2" bestFit="1" customWidth="1"/>
    <col min="9985" max="9985" width="1.5703125" style="2" customWidth="1"/>
    <col min="9986" max="9986" width="16" style="2" customWidth="1"/>
    <col min="9987" max="9987" width="1.5703125" style="2" customWidth="1"/>
    <col min="9988" max="9988" width="18.140625" style="2" customWidth="1"/>
    <col min="9989" max="9989" width="1.5703125" style="2" customWidth="1"/>
    <col min="9990" max="9990" width="18.140625" style="2" customWidth="1"/>
    <col min="9991" max="9991" width="1.5703125" style="2" customWidth="1"/>
    <col min="9992" max="9992" width="24.28515625" style="2" customWidth="1"/>
    <col min="9993" max="9993" width="1.5703125" style="2" customWidth="1"/>
    <col min="9994" max="9994" width="18.140625" style="2" customWidth="1"/>
    <col min="9995" max="9995" width="1.5703125" style="2" customWidth="1"/>
    <col min="9996" max="9996" width="24.5703125" style="2" customWidth="1"/>
    <col min="9997" max="10000" width="0" style="2" hidden="1" customWidth="1"/>
    <col min="10001" max="10001" width="5.42578125" style="2" customWidth="1"/>
    <col min="10002" max="10238" width="8" style="2"/>
    <col min="10239" max="10239" width="5.42578125" style="2" customWidth="1"/>
    <col min="10240" max="10240" width="16" style="2" bestFit="1" customWidth="1"/>
    <col min="10241" max="10241" width="1.5703125" style="2" customWidth="1"/>
    <col min="10242" max="10242" width="16" style="2" customWidth="1"/>
    <col min="10243" max="10243" width="1.5703125" style="2" customWidth="1"/>
    <col min="10244" max="10244" width="18.140625" style="2" customWidth="1"/>
    <col min="10245" max="10245" width="1.5703125" style="2" customWidth="1"/>
    <col min="10246" max="10246" width="18.140625" style="2" customWidth="1"/>
    <col min="10247" max="10247" width="1.5703125" style="2" customWidth="1"/>
    <col min="10248" max="10248" width="24.28515625" style="2" customWidth="1"/>
    <col min="10249" max="10249" width="1.5703125" style="2" customWidth="1"/>
    <col min="10250" max="10250" width="18.140625" style="2" customWidth="1"/>
    <col min="10251" max="10251" width="1.5703125" style="2" customWidth="1"/>
    <col min="10252" max="10252" width="24.5703125" style="2" customWidth="1"/>
    <col min="10253" max="10256" width="0" style="2" hidden="1" customWidth="1"/>
    <col min="10257" max="10257" width="5.42578125" style="2" customWidth="1"/>
    <col min="10258" max="10494" width="8" style="2"/>
    <col min="10495" max="10495" width="5.42578125" style="2" customWidth="1"/>
    <col min="10496" max="10496" width="16" style="2" bestFit="1" customWidth="1"/>
    <col min="10497" max="10497" width="1.5703125" style="2" customWidth="1"/>
    <col min="10498" max="10498" width="16" style="2" customWidth="1"/>
    <col min="10499" max="10499" width="1.5703125" style="2" customWidth="1"/>
    <col min="10500" max="10500" width="18.140625" style="2" customWidth="1"/>
    <col min="10501" max="10501" width="1.5703125" style="2" customWidth="1"/>
    <col min="10502" max="10502" width="18.140625" style="2" customWidth="1"/>
    <col min="10503" max="10503" width="1.5703125" style="2" customWidth="1"/>
    <col min="10504" max="10504" width="24.28515625" style="2" customWidth="1"/>
    <col min="10505" max="10505" width="1.5703125" style="2" customWidth="1"/>
    <col min="10506" max="10506" width="18.140625" style="2" customWidth="1"/>
    <col min="10507" max="10507" width="1.5703125" style="2" customWidth="1"/>
    <col min="10508" max="10508" width="24.5703125" style="2" customWidth="1"/>
    <col min="10509" max="10512" width="0" style="2" hidden="1" customWidth="1"/>
    <col min="10513" max="10513" width="5.42578125" style="2" customWidth="1"/>
    <col min="10514" max="10750" width="8" style="2"/>
    <col min="10751" max="10751" width="5.42578125" style="2" customWidth="1"/>
    <col min="10752" max="10752" width="16" style="2" bestFit="1" customWidth="1"/>
    <col min="10753" max="10753" width="1.5703125" style="2" customWidth="1"/>
    <col min="10754" max="10754" width="16" style="2" customWidth="1"/>
    <col min="10755" max="10755" width="1.5703125" style="2" customWidth="1"/>
    <col min="10756" max="10756" width="18.140625" style="2" customWidth="1"/>
    <col min="10757" max="10757" width="1.5703125" style="2" customWidth="1"/>
    <col min="10758" max="10758" width="18.140625" style="2" customWidth="1"/>
    <col min="10759" max="10759" width="1.5703125" style="2" customWidth="1"/>
    <col min="10760" max="10760" width="24.28515625" style="2" customWidth="1"/>
    <col min="10761" max="10761" width="1.5703125" style="2" customWidth="1"/>
    <col min="10762" max="10762" width="18.140625" style="2" customWidth="1"/>
    <col min="10763" max="10763" width="1.5703125" style="2" customWidth="1"/>
    <col min="10764" max="10764" width="24.5703125" style="2" customWidth="1"/>
    <col min="10765" max="10768" width="0" style="2" hidden="1" customWidth="1"/>
    <col min="10769" max="10769" width="5.42578125" style="2" customWidth="1"/>
    <col min="10770" max="11006" width="8" style="2"/>
    <col min="11007" max="11007" width="5.42578125" style="2" customWidth="1"/>
    <col min="11008" max="11008" width="16" style="2" bestFit="1" customWidth="1"/>
    <col min="11009" max="11009" width="1.5703125" style="2" customWidth="1"/>
    <col min="11010" max="11010" width="16" style="2" customWidth="1"/>
    <col min="11011" max="11011" width="1.5703125" style="2" customWidth="1"/>
    <col min="11012" max="11012" width="18.140625" style="2" customWidth="1"/>
    <col min="11013" max="11013" width="1.5703125" style="2" customWidth="1"/>
    <col min="11014" max="11014" width="18.140625" style="2" customWidth="1"/>
    <col min="11015" max="11015" width="1.5703125" style="2" customWidth="1"/>
    <col min="11016" max="11016" width="24.28515625" style="2" customWidth="1"/>
    <col min="11017" max="11017" width="1.5703125" style="2" customWidth="1"/>
    <col min="11018" max="11018" width="18.140625" style="2" customWidth="1"/>
    <col min="11019" max="11019" width="1.5703125" style="2" customWidth="1"/>
    <col min="11020" max="11020" width="24.5703125" style="2" customWidth="1"/>
    <col min="11021" max="11024" width="0" style="2" hidden="1" customWidth="1"/>
    <col min="11025" max="11025" width="5.42578125" style="2" customWidth="1"/>
    <col min="11026" max="11262" width="8" style="2"/>
    <col min="11263" max="11263" width="5.42578125" style="2" customWidth="1"/>
    <col min="11264" max="11264" width="16" style="2" bestFit="1" customWidth="1"/>
    <col min="11265" max="11265" width="1.5703125" style="2" customWidth="1"/>
    <col min="11266" max="11266" width="16" style="2" customWidth="1"/>
    <col min="11267" max="11267" width="1.5703125" style="2" customWidth="1"/>
    <col min="11268" max="11268" width="18.140625" style="2" customWidth="1"/>
    <col min="11269" max="11269" width="1.5703125" style="2" customWidth="1"/>
    <col min="11270" max="11270" width="18.140625" style="2" customWidth="1"/>
    <col min="11271" max="11271" width="1.5703125" style="2" customWidth="1"/>
    <col min="11272" max="11272" width="24.28515625" style="2" customWidth="1"/>
    <col min="11273" max="11273" width="1.5703125" style="2" customWidth="1"/>
    <col min="11274" max="11274" width="18.140625" style="2" customWidth="1"/>
    <col min="11275" max="11275" width="1.5703125" style="2" customWidth="1"/>
    <col min="11276" max="11276" width="24.5703125" style="2" customWidth="1"/>
    <col min="11277" max="11280" width="0" style="2" hidden="1" customWidth="1"/>
    <col min="11281" max="11281" width="5.42578125" style="2" customWidth="1"/>
    <col min="11282" max="11518" width="8" style="2"/>
    <col min="11519" max="11519" width="5.42578125" style="2" customWidth="1"/>
    <col min="11520" max="11520" width="16" style="2" bestFit="1" customWidth="1"/>
    <col min="11521" max="11521" width="1.5703125" style="2" customWidth="1"/>
    <col min="11522" max="11522" width="16" style="2" customWidth="1"/>
    <col min="11523" max="11523" width="1.5703125" style="2" customWidth="1"/>
    <col min="11524" max="11524" width="18.140625" style="2" customWidth="1"/>
    <col min="11525" max="11525" width="1.5703125" style="2" customWidth="1"/>
    <col min="11526" max="11526" width="18.140625" style="2" customWidth="1"/>
    <col min="11527" max="11527" width="1.5703125" style="2" customWidth="1"/>
    <col min="11528" max="11528" width="24.28515625" style="2" customWidth="1"/>
    <col min="11529" max="11529" width="1.5703125" style="2" customWidth="1"/>
    <col min="11530" max="11530" width="18.140625" style="2" customWidth="1"/>
    <col min="11531" max="11531" width="1.5703125" style="2" customWidth="1"/>
    <col min="11532" max="11532" width="24.5703125" style="2" customWidth="1"/>
    <col min="11533" max="11536" width="0" style="2" hidden="1" customWidth="1"/>
    <col min="11537" max="11537" width="5.42578125" style="2" customWidth="1"/>
    <col min="11538" max="11774" width="8" style="2"/>
    <col min="11775" max="11775" width="5.42578125" style="2" customWidth="1"/>
    <col min="11776" max="11776" width="16" style="2" bestFit="1" customWidth="1"/>
    <col min="11777" max="11777" width="1.5703125" style="2" customWidth="1"/>
    <col min="11778" max="11778" width="16" style="2" customWidth="1"/>
    <col min="11779" max="11779" width="1.5703125" style="2" customWidth="1"/>
    <col min="11780" max="11780" width="18.140625" style="2" customWidth="1"/>
    <col min="11781" max="11781" width="1.5703125" style="2" customWidth="1"/>
    <col min="11782" max="11782" width="18.140625" style="2" customWidth="1"/>
    <col min="11783" max="11783" width="1.5703125" style="2" customWidth="1"/>
    <col min="11784" max="11784" width="24.28515625" style="2" customWidth="1"/>
    <col min="11785" max="11785" width="1.5703125" style="2" customWidth="1"/>
    <col min="11786" max="11786" width="18.140625" style="2" customWidth="1"/>
    <col min="11787" max="11787" width="1.5703125" style="2" customWidth="1"/>
    <col min="11788" max="11788" width="24.5703125" style="2" customWidth="1"/>
    <col min="11789" max="11792" width="0" style="2" hidden="1" customWidth="1"/>
    <col min="11793" max="11793" width="5.42578125" style="2" customWidth="1"/>
    <col min="11794" max="12030" width="8" style="2"/>
    <col min="12031" max="12031" width="5.42578125" style="2" customWidth="1"/>
    <col min="12032" max="12032" width="16" style="2" bestFit="1" customWidth="1"/>
    <col min="12033" max="12033" width="1.5703125" style="2" customWidth="1"/>
    <col min="12034" max="12034" width="16" style="2" customWidth="1"/>
    <col min="12035" max="12035" width="1.5703125" style="2" customWidth="1"/>
    <col min="12036" max="12036" width="18.140625" style="2" customWidth="1"/>
    <col min="12037" max="12037" width="1.5703125" style="2" customWidth="1"/>
    <col min="12038" max="12038" width="18.140625" style="2" customWidth="1"/>
    <col min="12039" max="12039" width="1.5703125" style="2" customWidth="1"/>
    <col min="12040" max="12040" width="24.28515625" style="2" customWidth="1"/>
    <col min="12041" max="12041" width="1.5703125" style="2" customWidth="1"/>
    <col min="12042" max="12042" width="18.140625" style="2" customWidth="1"/>
    <col min="12043" max="12043" width="1.5703125" style="2" customWidth="1"/>
    <col min="12044" max="12044" width="24.5703125" style="2" customWidth="1"/>
    <col min="12045" max="12048" width="0" style="2" hidden="1" customWidth="1"/>
    <col min="12049" max="12049" width="5.42578125" style="2" customWidth="1"/>
    <col min="12050" max="12286" width="8" style="2"/>
    <col min="12287" max="12287" width="5.42578125" style="2" customWidth="1"/>
    <col min="12288" max="12288" width="16" style="2" bestFit="1" customWidth="1"/>
    <col min="12289" max="12289" width="1.5703125" style="2" customWidth="1"/>
    <col min="12290" max="12290" width="16" style="2" customWidth="1"/>
    <col min="12291" max="12291" width="1.5703125" style="2" customWidth="1"/>
    <col min="12292" max="12292" width="18.140625" style="2" customWidth="1"/>
    <col min="12293" max="12293" width="1.5703125" style="2" customWidth="1"/>
    <col min="12294" max="12294" width="18.140625" style="2" customWidth="1"/>
    <col min="12295" max="12295" width="1.5703125" style="2" customWidth="1"/>
    <col min="12296" max="12296" width="24.28515625" style="2" customWidth="1"/>
    <col min="12297" max="12297" width="1.5703125" style="2" customWidth="1"/>
    <col min="12298" max="12298" width="18.140625" style="2" customWidth="1"/>
    <col min="12299" max="12299" width="1.5703125" style="2" customWidth="1"/>
    <col min="12300" max="12300" width="24.5703125" style="2" customWidth="1"/>
    <col min="12301" max="12304" width="0" style="2" hidden="1" customWidth="1"/>
    <col min="12305" max="12305" width="5.42578125" style="2" customWidth="1"/>
    <col min="12306" max="12542" width="8" style="2"/>
    <col min="12543" max="12543" width="5.42578125" style="2" customWidth="1"/>
    <col min="12544" max="12544" width="16" style="2" bestFit="1" customWidth="1"/>
    <col min="12545" max="12545" width="1.5703125" style="2" customWidth="1"/>
    <col min="12546" max="12546" width="16" style="2" customWidth="1"/>
    <col min="12547" max="12547" width="1.5703125" style="2" customWidth="1"/>
    <col min="12548" max="12548" width="18.140625" style="2" customWidth="1"/>
    <col min="12549" max="12549" width="1.5703125" style="2" customWidth="1"/>
    <col min="12550" max="12550" width="18.140625" style="2" customWidth="1"/>
    <col min="12551" max="12551" width="1.5703125" style="2" customWidth="1"/>
    <col min="12552" max="12552" width="24.28515625" style="2" customWidth="1"/>
    <col min="12553" max="12553" width="1.5703125" style="2" customWidth="1"/>
    <col min="12554" max="12554" width="18.140625" style="2" customWidth="1"/>
    <col min="12555" max="12555" width="1.5703125" style="2" customWidth="1"/>
    <col min="12556" max="12556" width="24.5703125" style="2" customWidth="1"/>
    <col min="12557" max="12560" width="0" style="2" hidden="1" customWidth="1"/>
    <col min="12561" max="12561" width="5.42578125" style="2" customWidth="1"/>
    <col min="12562" max="12798" width="8" style="2"/>
    <col min="12799" max="12799" width="5.42578125" style="2" customWidth="1"/>
    <col min="12800" max="12800" width="16" style="2" bestFit="1" customWidth="1"/>
    <col min="12801" max="12801" width="1.5703125" style="2" customWidth="1"/>
    <col min="12802" max="12802" width="16" style="2" customWidth="1"/>
    <col min="12803" max="12803" width="1.5703125" style="2" customWidth="1"/>
    <col min="12804" max="12804" width="18.140625" style="2" customWidth="1"/>
    <col min="12805" max="12805" width="1.5703125" style="2" customWidth="1"/>
    <col min="12806" max="12806" width="18.140625" style="2" customWidth="1"/>
    <col min="12807" max="12807" width="1.5703125" style="2" customWidth="1"/>
    <col min="12808" max="12808" width="24.28515625" style="2" customWidth="1"/>
    <col min="12809" max="12809" width="1.5703125" style="2" customWidth="1"/>
    <col min="12810" max="12810" width="18.140625" style="2" customWidth="1"/>
    <col min="12811" max="12811" width="1.5703125" style="2" customWidth="1"/>
    <col min="12812" max="12812" width="24.5703125" style="2" customWidth="1"/>
    <col min="12813" max="12816" width="0" style="2" hidden="1" customWidth="1"/>
    <col min="12817" max="12817" width="5.42578125" style="2" customWidth="1"/>
    <col min="12818" max="13054" width="8" style="2"/>
    <col min="13055" max="13055" width="5.42578125" style="2" customWidth="1"/>
    <col min="13056" max="13056" width="16" style="2" bestFit="1" customWidth="1"/>
    <col min="13057" max="13057" width="1.5703125" style="2" customWidth="1"/>
    <col min="13058" max="13058" width="16" style="2" customWidth="1"/>
    <col min="13059" max="13059" width="1.5703125" style="2" customWidth="1"/>
    <col min="13060" max="13060" width="18.140625" style="2" customWidth="1"/>
    <col min="13061" max="13061" width="1.5703125" style="2" customWidth="1"/>
    <col min="13062" max="13062" width="18.140625" style="2" customWidth="1"/>
    <col min="13063" max="13063" width="1.5703125" style="2" customWidth="1"/>
    <col min="13064" max="13064" width="24.28515625" style="2" customWidth="1"/>
    <col min="13065" max="13065" width="1.5703125" style="2" customWidth="1"/>
    <col min="13066" max="13066" width="18.140625" style="2" customWidth="1"/>
    <col min="13067" max="13067" width="1.5703125" style="2" customWidth="1"/>
    <col min="13068" max="13068" width="24.5703125" style="2" customWidth="1"/>
    <col min="13069" max="13072" width="0" style="2" hidden="1" customWidth="1"/>
    <col min="13073" max="13073" width="5.42578125" style="2" customWidth="1"/>
    <col min="13074" max="13310" width="8" style="2"/>
    <col min="13311" max="13311" width="5.42578125" style="2" customWidth="1"/>
    <col min="13312" max="13312" width="16" style="2" bestFit="1" customWidth="1"/>
    <col min="13313" max="13313" width="1.5703125" style="2" customWidth="1"/>
    <col min="13314" max="13314" width="16" style="2" customWidth="1"/>
    <col min="13315" max="13315" width="1.5703125" style="2" customWidth="1"/>
    <col min="13316" max="13316" width="18.140625" style="2" customWidth="1"/>
    <col min="13317" max="13317" width="1.5703125" style="2" customWidth="1"/>
    <col min="13318" max="13318" width="18.140625" style="2" customWidth="1"/>
    <col min="13319" max="13319" width="1.5703125" style="2" customWidth="1"/>
    <col min="13320" max="13320" width="24.28515625" style="2" customWidth="1"/>
    <col min="13321" max="13321" width="1.5703125" style="2" customWidth="1"/>
    <col min="13322" max="13322" width="18.140625" style="2" customWidth="1"/>
    <col min="13323" max="13323" width="1.5703125" style="2" customWidth="1"/>
    <col min="13324" max="13324" width="24.5703125" style="2" customWidth="1"/>
    <col min="13325" max="13328" width="0" style="2" hidden="1" customWidth="1"/>
    <col min="13329" max="13329" width="5.42578125" style="2" customWidth="1"/>
    <col min="13330" max="13566" width="8" style="2"/>
    <col min="13567" max="13567" width="5.42578125" style="2" customWidth="1"/>
    <col min="13568" max="13568" width="16" style="2" bestFit="1" customWidth="1"/>
    <col min="13569" max="13569" width="1.5703125" style="2" customWidth="1"/>
    <col min="13570" max="13570" width="16" style="2" customWidth="1"/>
    <col min="13571" max="13571" width="1.5703125" style="2" customWidth="1"/>
    <col min="13572" max="13572" width="18.140625" style="2" customWidth="1"/>
    <col min="13573" max="13573" width="1.5703125" style="2" customWidth="1"/>
    <col min="13574" max="13574" width="18.140625" style="2" customWidth="1"/>
    <col min="13575" max="13575" width="1.5703125" style="2" customWidth="1"/>
    <col min="13576" max="13576" width="24.28515625" style="2" customWidth="1"/>
    <col min="13577" max="13577" width="1.5703125" style="2" customWidth="1"/>
    <col min="13578" max="13578" width="18.140625" style="2" customWidth="1"/>
    <col min="13579" max="13579" width="1.5703125" style="2" customWidth="1"/>
    <col min="13580" max="13580" width="24.5703125" style="2" customWidth="1"/>
    <col min="13581" max="13584" width="0" style="2" hidden="1" customWidth="1"/>
    <col min="13585" max="13585" width="5.42578125" style="2" customWidth="1"/>
    <col min="13586" max="13822" width="8" style="2"/>
    <col min="13823" max="13823" width="5.42578125" style="2" customWidth="1"/>
    <col min="13824" max="13824" width="16" style="2" bestFit="1" customWidth="1"/>
    <col min="13825" max="13825" width="1.5703125" style="2" customWidth="1"/>
    <col min="13826" max="13826" width="16" style="2" customWidth="1"/>
    <col min="13827" max="13827" width="1.5703125" style="2" customWidth="1"/>
    <col min="13828" max="13828" width="18.140625" style="2" customWidth="1"/>
    <col min="13829" max="13829" width="1.5703125" style="2" customWidth="1"/>
    <col min="13830" max="13830" width="18.140625" style="2" customWidth="1"/>
    <col min="13831" max="13831" width="1.5703125" style="2" customWidth="1"/>
    <col min="13832" max="13832" width="24.28515625" style="2" customWidth="1"/>
    <col min="13833" max="13833" width="1.5703125" style="2" customWidth="1"/>
    <col min="13834" max="13834" width="18.140625" style="2" customWidth="1"/>
    <col min="13835" max="13835" width="1.5703125" style="2" customWidth="1"/>
    <col min="13836" max="13836" width="24.5703125" style="2" customWidth="1"/>
    <col min="13837" max="13840" width="0" style="2" hidden="1" customWidth="1"/>
    <col min="13841" max="13841" width="5.42578125" style="2" customWidth="1"/>
    <col min="13842" max="14078" width="8" style="2"/>
    <col min="14079" max="14079" width="5.42578125" style="2" customWidth="1"/>
    <col min="14080" max="14080" width="16" style="2" bestFit="1" customWidth="1"/>
    <col min="14081" max="14081" width="1.5703125" style="2" customWidth="1"/>
    <col min="14082" max="14082" width="16" style="2" customWidth="1"/>
    <col min="14083" max="14083" width="1.5703125" style="2" customWidth="1"/>
    <col min="14084" max="14084" width="18.140625" style="2" customWidth="1"/>
    <col min="14085" max="14085" width="1.5703125" style="2" customWidth="1"/>
    <col min="14086" max="14086" width="18.140625" style="2" customWidth="1"/>
    <col min="14087" max="14087" width="1.5703125" style="2" customWidth="1"/>
    <col min="14088" max="14088" width="24.28515625" style="2" customWidth="1"/>
    <col min="14089" max="14089" width="1.5703125" style="2" customWidth="1"/>
    <col min="14090" max="14090" width="18.140625" style="2" customWidth="1"/>
    <col min="14091" max="14091" width="1.5703125" style="2" customWidth="1"/>
    <col min="14092" max="14092" width="24.5703125" style="2" customWidth="1"/>
    <col min="14093" max="14096" width="0" style="2" hidden="1" customWidth="1"/>
    <col min="14097" max="14097" width="5.42578125" style="2" customWidth="1"/>
    <col min="14098" max="14334" width="8" style="2"/>
    <col min="14335" max="14335" width="5.42578125" style="2" customWidth="1"/>
    <col min="14336" max="14336" width="16" style="2" bestFit="1" customWidth="1"/>
    <col min="14337" max="14337" width="1.5703125" style="2" customWidth="1"/>
    <col min="14338" max="14338" width="16" style="2" customWidth="1"/>
    <col min="14339" max="14339" width="1.5703125" style="2" customWidth="1"/>
    <col min="14340" max="14340" width="18.140625" style="2" customWidth="1"/>
    <col min="14341" max="14341" width="1.5703125" style="2" customWidth="1"/>
    <col min="14342" max="14342" width="18.140625" style="2" customWidth="1"/>
    <col min="14343" max="14343" width="1.5703125" style="2" customWidth="1"/>
    <col min="14344" max="14344" width="24.28515625" style="2" customWidth="1"/>
    <col min="14345" max="14345" width="1.5703125" style="2" customWidth="1"/>
    <col min="14346" max="14346" width="18.140625" style="2" customWidth="1"/>
    <col min="14347" max="14347" width="1.5703125" style="2" customWidth="1"/>
    <col min="14348" max="14348" width="24.5703125" style="2" customWidth="1"/>
    <col min="14349" max="14352" width="0" style="2" hidden="1" customWidth="1"/>
    <col min="14353" max="14353" width="5.42578125" style="2" customWidth="1"/>
    <col min="14354" max="14590" width="8" style="2"/>
    <col min="14591" max="14591" width="5.42578125" style="2" customWidth="1"/>
    <col min="14592" max="14592" width="16" style="2" bestFit="1" customWidth="1"/>
    <col min="14593" max="14593" width="1.5703125" style="2" customWidth="1"/>
    <col min="14594" max="14594" width="16" style="2" customWidth="1"/>
    <col min="14595" max="14595" width="1.5703125" style="2" customWidth="1"/>
    <col min="14596" max="14596" width="18.140625" style="2" customWidth="1"/>
    <col min="14597" max="14597" width="1.5703125" style="2" customWidth="1"/>
    <col min="14598" max="14598" width="18.140625" style="2" customWidth="1"/>
    <col min="14599" max="14599" width="1.5703125" style="2" customWidth="1"/>
    <col min="14600" max="14600" width="24.28515625" style="2" customWidth="1"/>
    <col min="14601" max="14601" width="1.5703125" style="2" customWidth="1"/>
    <col min="14602" max="14602" width="18.140625" style="2" customWidth="1"/>
    <col min="14603" max="14603" width="1.5703125" style="2" customWidth="1"/>
    <col min="14604" max="14604" width="24.5703125" style="2" customWidth="1"/>
    <col min="14605" max="14608" width="0" style="2" hidden="1" customWidth="1"/>
    <col min="14609" max="14609" width="5.42578125" style="2" customWidth="1"/>
    <col min="14610" max="14846" width="8" style="2"/>
    <col min="14847" max="14847" width="5.42578125" style="2" customWidth="1"/>
    <col min="14848" max="14848" width="16" style="2" bestFit="1" customWidth="1"/>
    <col min="14849" max="14849" width="1.5703125" style="2" customWidth="1"/>
    <col min="14850" max="14850" width="16" style="2" customWidth="1"/>
    <col min="14851" max="14851" width="1.5703125" style="2" customWidth="1"/>
    <col min="14852" max="14852" width="18.140625" style="2" customWidth="1"/>
    <col min="14853" max="14853" width="1.5703125" style="2" customWidth="1"/>
    <col min="14854" max="14854" width="18.140625" style="2" customWidth="1"/>
    <col min="14855" max="14855" width="1.5703125" style="2" customWidth="1"/>
    <col min="14856" max="14856" width="24.28515625" style="2" customWidth="1"/>
    <col min="14857" max="14857" width="1.5703125" style="2" customWidth="1"/>
    <col min="14858" max="14858" width="18.140625" style="2" customWidth="1"/>
    <col min="14859" max="14859" width="1.5703125" style="2" customWidth="1"/>
    <col min="14860" max="14860" width="24.5703125" style="2" customWidth="1"/>
    <col min="14861" max="14864" width="0" style="2" hidden="1" customWidth="1"/>
    <col min="14865" max="14865" width="5.42578125" style="2" customWidth="1"/>
    <col min="14866" max="15102" width="8" style="2"/>
    <col min="15103" max="15103" width="5.42578125" style="2" customWidth="1"/>
    <col min="15104" max="15104" width="16" style="2" bestFit="1" customWidth="1"/>
    <col min="15105" max="15105" width="1.5703125" style="2" customWidth="1"/>
    <col min="15106" max="15106" width="16" style="2" customWidth="1"/>
    <col min="15107" max="15107" width="1.5703125" style="2" customWidth="1"/>
    <col min="15108" max="15108" width="18.140625" style="2" customWidth="1"/>
    <col min="15109" max="15109" width="1.5703125" style="2" customWidth="1"/>
    <col min="15110" max="15110" width="18.140625" style="2" customWidth="1"/>
    <col min="15111" max="15111" width="1.5703125" style="2" customWidth="1"/>
    <col min="15112" max="15112" width="24.28515625" style="2" customWidth="1"/>
    <col min="15113" max="15113" width="1.5703125" style="2" customWidth="1"/>
    <col min="15114" max="15114" width="18.140625" style="2" customWidth="1"/>
    <col min="15115" max="15115" width="1.5703125" style="2" customWidth="1"/>
    <col min="15116" max="15116" width="24.5703125" style="2" customWidth="1"/>
    <col min="15117" max="15120" width="0" style="2" hidden="1" customWidth="1"/>
    <col min="15121" max="15121" width="5.42578125" style="2" customWidth="1"/>
    <col min="15122" max="15358" width="8" style="2"/>
    <col min="15359" max="15359" width="5.42578125" style="2" customWidth="1"/>
    <col min="15360" max="15360" width="16" style="2" bestFit="1" customWidth="1"/>
    <col min="15361" max="15361" width="1.5703125" style="2" customWidth="1"/>
    <col min="15362" max="15362" width="16" style="2" customWidth="1"/>
    <col min="15363" max="15363" width="1.5703125" style="2" customWidth="1"/>
    <col min="15364" max="15364" width="18.140625" style="2" customWidth="1"/>
    <col min="15365" max="15365" width="1.5703125" style="2" customWidth="1"/>
    <col min="15366" max="15366" width="18.140625" style="2" customWidth="1"/>
    <col min="15367" max="15367" width="1.5703125" style="2" customWidth="1"/>
    <col min="15368" max="15368" width="24.28515625" style="2" customWidth="1"/>
    <col min="15369" max="15369" width="1.5703125" style="2" customWidth="1"/>
    <col min="15370" max="15370" width="18.140625" style="2" customWidth="1"/>
    <col min="15371" max="15371" width="1.5703125" style="2" customWidth="1"/>
    <col min="15372" max="15372" width="24.5703125" style="2" customWidth="1"/>
    <col min="15373" max="15376" width="0" style="2" hidden="1" customWidth="1"/>
    <col min="15377" max="15377" width="5.42578125" style="2" customWidth="1"/>
    <col min="15378" max="15614" width="8" style="2"/>
    <col min="15615" max="15615" width="5.42578125" style="2" customWidth="1"/>
    <col min="15616" max="15616" width="16" style="2" bestFit="1" customWidth="1"/>
    <col min="15617" max="15617" width="1.5703125" style="2" customWidth="1"/>
    <col min="15618" max="15618" width="16" style="2" customWidth="1"/>
    <col min="15619" max="15619" width="1.5703125" style="2" customWidth="1"/>
    <col min="15620" max="15620" width="18.140625" style="2" customWidth="1"/>
    <col min="15621" max="15621" width="1.5703125" style="2" customWidth="1"/>
    <col min="15622" max="15622" width="18.140625" style="2" customWidth="1"/>
    <col min="15623" max="15623" width="1.5703125" style="2" customWidth="1"/>
    <col min="15624" max="15624" width="24.28515625" style="2" customWidth="1"/>
    <col min="15625" max="15625" width="1.5703125" style="2" customWidth="1"/>
    <col min="15626" max="15626" width="18.140625" style="2" customWidth="1"/>
    <col min="15627" max="15627" width="1.5703125" style="2" customWidth="1"/>
    <col min="15628" max="15628" width="24.5703125" style="2" customWidth="1"/>
    <col min="15629" max="15632" width="0" style="2" hidden="1" customWidth="1"/>
    <col min="15633" max="15633" width="5.42578125" style="2" customWidth="1"/>
    <col min="15634" max="15870" width="8" style="2"/>
    <col min="15871" max="15871" width="5.42578125" style="2" customWidth="1"/>
    <col min="15872" max="15872" width="16" style="2" bestFit="1" customWidth="1"/>
    <col min="15873" max="15873" width="1.5703125" style="2" customWidth="1"/>
    <col min="15874" max="15874" width="16" style="2" customWidth="1"/>
    <col min="15875" max="15875" width="1.5703125" style="2" customWidth="1"/>
    <col min="15876" max="15876" width="18.140625" style="2" customWidth="1"/>
    <col min="15877" max="15877" width="1.5703125" style="2" customWidth="1"/>
    <col min="15878" max="15878" width="18.140625" style="2" customWidth="1"/>
    <col min="15879" max="15879" width="1.5703125" style="2" customWidth="1"/>
    <col min="15880" max="15880" width="24.28515625" style="2" customWidth="1"/>
    <col min="15881" max="15881" width="1.5703125" style="2" customWidth="1"/>
    <col min="15882" max="15882" width="18.140625" style="2" customWidth="1"/>
    <col min="15883" max="15883" width="1.5703125" style="2" customWidth="1"/>
    <col min="15884" max="15884" width="24.5703125" style="2" customWidth="1"/>
    <col min="15885" max="15888" width="0" style="2" hidden="1" customWidth="1"/>
    <col min="15889" max="15889" width="5.42578125" style="2" customWidth="1"/>
    <col min="15890" max="16126" width="8" style="2"/>
    <col min="16127" max="16127" width="5.42578125" style="2" customWidth="1"/>
    <col min="16128" max="16128" width="16" style="2" bestFit="1" customWidth="1"/>
    <col min="16129" max="16129" width="1.5703125" style="2" customWidth="1"/>
    <col min="16130" max="16130" width="16" style="2" customWidth="1"/>
    <col min="16131" max="16131" width="1.5703125" style="2" customWidth="1"/>
    <col min="16132" max="16132" width="18.140625" style="2" customWidth="1"/>
    <col min="16133" max="16133" width="1.5703125" style="2" customWidth="1"/>
    <col min="16134" max="16134" width="18.140625" style="2" customWidth="1"/>
    <col min="16135" max="16135" width="1.5703125" style="2" customWidth="1"/>
    <col min="16136" max="16136" width="24.28515625" style="2" customWidth="1"/>
    <col min="16137" max="16137" width="1.5703125" style="2" customWidth="1"/>
    <col min="16138" max="16138" width="18.140625" style="2" customWidth="1"/>
    <col min="16139" max="16139" width="1.5703125" style="2" customWidth="1"/>
    <col min="16140" max="16140" width="24.5703125" style="2" customWidth="1"/>
    <col min="16141" max="16144" width="0" style="2" hidden="1" customWidth="1"/>
    <col min="16145" max="16145" width="5.42578125" style="2" customWidth="1"/>
    <col min="16146" max="16384" width="8" style="2"/>
  </cols>
  <sheetData>
    <row r="1" spans="2:18" ht="132" customHeight="1">
      <c r="B1" s="1258" t="s">
        <v>942</v>
      </c>
      <c r="C1" s="1258"/>
      <c r="D1" s="1258"/>
      <c r="E1" s="1258"/>
      <c r="F1" s="1258"/>
      <c r="G1" s="1258"/>
      <c r="H1" s="1258"/>
      <c r="I1" s="1258"/>
      <c r="J1" s="1038"/>
      <c r="K1" s="1038"/>
      <c r="L1" s="1038"/>
      <c r="M1" s="90"/>
      <c r="N1" s="90"/>
      <c r="O1" s="90"/>
      <c r="P1" s="90"/>
      <c r="Q1" s="90"/>
      <c r="R1" s="90"/>
    </row>
    <row r="2" spans="2:18" ht="20.100000000000001" customHeight="1">
      <c r="B2" s="1038"/>
      <c r="C2" s="1038"/>
      <c r="D2" s="1038"/>
      <c r="E2" s="1038"/>
      <c r="F2" s="1038"/>
      <c r="G2" s="1038"/>
      <c r="H2" s="1038"/>
      <c r="I2" s="1038"/>
      <c r="J2" s="1038"/>
      <c r="K2" s="1038"/>
      <c r="L2" s="1038"/>
      <c r="M2" s="90"/>
      <c r="N2" s="90"/>
      <c r="O2" s="90"/>
      <c r="P2" s="90"/>
      <c r="Q2" s="90"/>
      <c r="R2" s="90"/>
    </row>
    <row r="3" spans="2:18" ht="37.5" customHeight="1">
      <c r="B3" s="1045" t="s">
        <v>1347</v>
      </c>
      <c r="C3" s="1045"/>
      <c r="D3" s="1045"/>
      <c r="E3" s="1045"/>
      <c r="F3" s="1038"/>
      <c r="G3" s="1038"/>
      <c r="H3" s="1038"/>
      <c r="I3" s="1038"/>
      <c r="J3" s="1038"/>
      <c r="K3" s="1038"/>
      <c r="L3" s="1038"/>
      <c r="M3" s="90"/>
      <c r="N3" s="90"/>
      <c r="O3" s="90"/>
      <c r="P3" s="90"/>
      <c r="Q3" s="90"/>
      <c r="R3" s="90"/>
    </row>
    <row r="4" spans="2:18" ht="20.100000000000001" customHeight="1">
      <c r="B4" s="1038"/>
      <c r="C4" s="1038"/>
      <c r="D4" s="1038"/>
      <c r="E4" s="1038"/>
      <c r="F4" s="1038"/>
      <c r="G4" s="1038"/>
      <c r="H4" s="1038"/>
      <c r="I4" s="1038"/>
      <c r="J4" s="1038"/>
      <c r="K4" s="1038"/>
      <c r="L4" s="1038"/>
      <c r="M4" s="90"/>
      <c r="N4" s="90"/>
      <c r="O4" s="90"/>
      <c r="P4" s="90"/>
      <c r="Q4" s="90"/>
      <c r="R4" s="90"/>
    </row>
    <row r="5" spans="2:18" ht="20.100000000000001" customHeight="1">
      <c r="B5" s="1038"/>
      <c r="C5" s="1038"/>
      <c r="D5" s="1038"/>
      <c r="E5" s="1038"/>
      <c r="F5" s="1038"/>
      <c r="G5" s="1038"/>
      <c r="H5" s="1038"/>
      <c r="I5" s="1038"/>
      <c r="J5" s="1038"/>
      <c r="K5" s="1038"/>
      <c r="L5" s="1038"/>
      <c r="M5" s="90"/>
      <c r="N5" s="90"/>
      <c r="O5" s="90"/>
      <c r="P5" s="90"/>
      <c r="Q5" s="90"/>
      <c r="R5" s="90"/>
    </row>
    <row r="6" spans="2:18" ht="20.100000000000001" customHeight="1">
      <c r="B6" s="1038"/>
      <c r="C6" s="1038"/>
      <c r="D6" s="1038"/>
      <c r="E6" s="1038"/>
      <c r="F6" s="1038"/>
      <c r="G6" s="1038"/>
      <c r="H6" s="1038"/>
      <c r="I6" s="1038"/>
      <c r="J6" s="1038"/>
      <c r="K6" s="1038"/>
      <c r="L6" s="1038"/>
      <c r="M6" s="90"/>
      <c r="N6" s="90"/>
      <c r="O6" s="90"/>
      <c r="P6" s="90"/>
      <c r="Q6" s="90"/>
      <c r="R6" s="90"/>
    </row>
    <row r="7" spans="2:18" ht="20.100000000000001" customHeight="1">
      <c r="B7" s="1038"/>
      <c r="C7" s="1038"/>
      <c r="D7" s="1038"/>
      <c r="E7" s="1038"/>
      <c r="F7" s="1038"/>
      <c r="G7" s="1038"/>
      <c r="H7" s="1038"/>
      <c r="I7" s="1038"/>
      <c r="J7" s="1038"/>
      <c r="K7" s="1038"/>
      <c r="L7" s="1038"/>
      <c r="M7" s="90"/>
      <c r="N7" s="90"/>
      <c r="O7" s="90"/>
      <c r="P7" s="90"/>
      <c r="Q7" s="90"/>
      <c r="R7" s="90"/>
    </row>
    <row r="8" spans="2:18" ht="20.100000000000001" customHeight="1">
      <c r="B8" s="1038"/>
      <c r="C8" s="1038"/>
      <c r="D8" s="1038"/>
      <c r="E8" s="1038"/>
      <c r="F8" s="1038"/>
      <c r="G8" s="1038"/>
      <c r="H8" s="1038"/>
      <c r="I8" s="1038"/>
      <c r="J8" s="1038"/>
      <c r="K8" s="1038"/>
      <c r="L8" s="1038"/>
      <c r="M8" s="90"/>
      <c r="N8" s="90"/>
      <c r="O8" s="90"/>
      <c r="P8" s="90"/>
      <c r="Q8" s="90"/>
      <c r="R8" s="90"/>
    </row>
    <row r="9" spans="2:18" ht="20.100000000000001" customHeight="1">
      <c r="B9" s="1038"/>
      <c r="C9" s="1038"/>
      <c r="D9" s="1038"/>
      <c r="E9" s="1038"/>
      <c r="F9" s="1038"/>
      <c r="G9" s="1038"/>
      <c r="H9" s="1038"/>
      <c r="I9" s="1038"/>
      <c r="J9" s="1038"/>
      <c r="K9" s="1038"/>
      <c r="L9" s="1038"/>
      <c r="M9" s="90"/>
      <c r="N9" s="90"/>
      <c r="O9" s="90"/>
      <c r="P9" s="90"/>
      <c r="Q9" s="90"/>
      <c r="R9" s="90"/>
    </row>
    <row r="10" spans="2:18" ht="20.100000000000001" customHeight="1">
      <c r="B10" s="1038"/>
      <c r="C10" s="1038"/>
      <c r="D10" s="1038"/>
      <c r="E10" s="1038"/>
      <c r="F10" s="1038"/>
      <c r="G10" s="1038"/>
      <c r="H10" s="1038"/>
      <c r="I10" s="1038"/>
      <c r="J10" s="1038"/>
      <c r="K10" s="1038"/>
      <c r="L10" s="1038"/>
      <c r="M10" s="90"/>
      <c r="N10" s="90"/>
      <c r="O10" s="90"/>
      <c r="P10" s="90"/>
      <c r="Q10" s="90"/>
      <c r="R10" s="90"/>
    </row>
    <row r="11" spans="2:18" ht="20.100000000000001" customHeight="1">
      <c r="B11" s="1038"/>
      <c r="C11" s="1038"/>
      <c r="D11" s="1038"/>
      <c r="E11" s="1038"/>
      <c r="F11" s="1038"/>
      <c r="G11" s="1038"/>
      <c r="H11" s="1038"/>
      <c r="I11" s="1038"/>
      <c r="J11" s="1038"/>
      <c r="K11" s="1038"/>
      <c r="L11" s="1038"/>
      <c r="M11" s="90"/>
      <c r="N11" s="90"/>
      <c r="O11" s="90"/>
      <c r="P11" s="90"/>
      <c r="Q11" s="90"/>
      <c r="R11" s="90"/>
    </row>
    <row r="12" spans="2:18" ht="20.100000000000001" customHeight="1">
      <c r="B12" s="1038"/>
      <c r="C12" s="1038"/>
      <c r="D12" s="1038"/>
      <c r="E12" s="1038"/>
      <c r="F12" s="1038"/>
      <c r="G12" s="1038"/>
      <c r="H12" s="1038"/>
      <c r="I12" s="1038"/>
      <c r="J12" s="1038"/>
      <c r="K12" s="1038"/>
      <c r="L12" s="1038"/>
      <c r="M12" s="90"/>
      <c r="N12" s="90"/>
      <c r="O12" s="90"/>
      <c r="P12" s="90"/>
      <c r="Q12" s="90"/>
      <c r="R12" s="90"/>
    </row>
    <row r="13" spans="2:18" ht="20.100000000000001" customHeight="1">
      <c r="B13" s="1038"/>
      <c r="C13" s="1038"/>
      <c r="D13" s="1038"/>
      <c r="E13" s="1038"/>
      <c r="F13" s="1038"/>
      <c r="G13" s="1038"/>
      <c r="H13" s="1038"/>
      <c r="I13" s="1038"/>
      <c r="J13" s="1038"/>
      <c r="K13" s="1038"/>
      <c r="L13" s="1038"/>
      <c r="M13" s="90"/>
      <c r="N13" s="90"/>
      <c r="O13" s="90"/>
      <c r="P13" s="90"/>
      <c r="Q13" s="90"/>
      <c r="R13" s="90"/>
    </row>
    <row r="14" spans="2:18" ht="20.100000000000001" customHeight="1">
      <c r="B14" s="1038"/>
      <c r="C14" s="1038"/>
      <c r="D14" s="1038"/>
      <c r="E14" s="1038"/>
      <c r="F14" s="1038"/>
      <c r="G14" s="1038"/>
      <c r="H14" s="1038"/>
      <c r="I14" s="1038"/>
      <c r="J14" s="1038"/>
      <c r="K14" s="1038"/>
      <c r="L14" s="1038"/>
      <c r="M14" s="90"/>
      <c r="N14" s="90"/>
      <c r="O14" s="90"/>
      <c r="P14" s="90"/>
      <c r="Q14" s="90"/>
      <c r="R14" s="90"/>
    </row>
    <row r="15" spans="2:18" ht="20.100000000000001" customHeight="1">
      <c r="B15" s="1038"/>
      <c r="C15" s="1038"/>
      <c r="D15" s="1038"/>
      <c r="E15" s="1038"/>
      <c r="F15" s="1038"/>
      <c r="G15" s="1038"/>
      <c r="H15" s="1038"/>
      <c r="I15" s="1038"/>
      <c r="J15" s="1038"/>
      <c r="K15" s="1038"/>
      <c r="L15" s="1038"/>
      <c r="M15" s="90"/>
      <c r="N15" s="90"/>
      <c r="O15" s="90"/>
      <c r="P15" s="90"/>
      <c r="Q15" s="90"/>
      <c r="R15" s="90"/>
    </row>
    <row r="16" spans="2:18" ht="20.100000000000001" customHeight="1">
      <c r="B16" s="1038"/>
      <c r="C16" s="1038"/>
      <c r="D16" s="1038"/>
      <c r="E16" s="1038"/>
      <c r="F16" s="1038"/>
      <c r="G16" s="1038"/>
      <c r="H16" s="1038"/>
      <c r="I16" s="1038"/>
      <c r="J16" s="1038"/>
      <c r="K16" s="1038"/>
      <c r="L16" s="1038"/>
      <c r="M16" s="90"/>
      <c r="N16" s="90"/>
      <c r="O16" s="90"/>
      <c r="P16" s="90"/>
      <c r="Q16" s="90"/>
      <c r="R16" s="90"/>
    </row>
    <row r="17" spans="1:21" ht="20.100000000000001" customHeight="1">
      <c r="B17" s="1038"/>
      <c r="C17" s="1038"/>
      <c r="D17" s="1038"/>
      <c r="E17" s="1038"/>
      <c r="F17" s="1038"/>
      <c r="G17" s="1038"/>
      <c r="H17" s="1038"/>
      <c r="I17" s="1038"/>
      <c r="J17" s="1038"/>
      <c r="K17" s="1038"/>
      <c r="L17" s="1038"/>
      <c r="M17" s="90"/>
      <c r="N17" s="90"/>
      <c r="O17" s="90"/>
      <c r="P17" s="90"/>
      <c r="Q17" s="90"/>
      <c r="R17" s="90"/>
    </row>
    <row r="18" spans="1:21" ht="20.100000000000001" customHeight="1">
      <c r="B18" s="1038"/>
      <c r="C18" s="1038"/>
      <c r="D18" s="1038"/>
      <c r="E18" s="1038"/>
      <c r="F18" s="1038"/>
      <c r="G18" s="1038"/>
      <c r="H18" s="1038"/>
      <c r="I18" s="1038"/>
      <c r="J18" s="1038"/>
      <c r="K18" s="1038"/>
      <c r="L18" s="1038"/>
      <c r="M18" s="90"/>
      <c r="N18" s="90"/>
      <c r="O18" s="90"/>
      <c r="P18" s="90"/>
      <c r="Q18" s="90"/>
      <c r="R18" s="90"/>
    </row>
    <row r="19" spans="1:21" ht="20.100000000000001" customHeight="1">
      <c r="B19" s="90"/>
      <c r="C19" s="90"/>
      <c r="D19" s="90"/>
      <c r="E19" s="90"/>
      <c r="F19" s="90"/>
      <c r="G19" s="90"/>
      <c r="H19" s="90"/>
      <c r="I19" s="90"/>
      <c r="J19" s="90"/>
      <c r="K19" s="90"/>
      <c r="L19" s="90"/>
      <c r="M19" s="90"/>
      <c r="N19" s="90"/>
      <c r="O19" s="90"/>
      <c r="P19" s="90"/>
      <c r="Q19" s="90"/>
      <c r="R19" s="90"/>
    </row>
    <row r="20" spans="1:21" ht="20.100000000000001" customHeight="1">
      <c r="B20" s="90"/>
      <c r="C20" s="90"/>
      <c r="D20" s="90"/>
      <c r="E20" s="90"/>
      <c r="F20" s="90"/>
      <c r="G20" s="90"/>
      <c r="H20" s="90"/>
      <c r="I20" s="90"/>
      <c r="J20" s="90"/>
      <c r="K20" s="90"/>
      <c r="L20" s="90"/>
      <c r="M20" s="90"/>
      <c r="N20" s="90"/>
      <c r="O20" s="90"/>
      <c r="P20" s="90"/>
      <c r="Q20" s="90"/>
      <c r="R20" s="90"/>
    </row>
    <row r="21" spans="1:21" ht="25.5" customHeight="1" thickBot="1">
      <c r="K21" s="2"/>
    </row>
    <row r="22" spans="1:21" ht="20.100000000000001" customHeight="1" thickBot="1">
      <c r="B22" s="659" t="s">
        <v>0</v>
      </c>
      <c r="C22" s="660"/>
      <c r="D22" s="660"/>
      <c r="E22" s="660" t="s">
        <v>2</v>
      </c>
      <c r="F22" s="660"/>
      <c r="G22" s="660" t="s">
        <v>3</v>
      </c>
      <c r="H22" s="660"/>
      <c r="I22" s="660" t="s">
        <v>4</v>
      </c>
      <c r="J22" s="660"/>
      <c r="K22" s="660" t="s">
        <v>5</v>
      </c>
      <c r="L22" s="660"/>
      <c r="M22" s="750" t="s">
        <v>6</v>
      </c>
      <c r="N22" s="95"/>
      <c r="O22" s="95" t="s">
        <v>7</v>
      </c>
      <c r="P22" s="95"/>
      <c r="Q22" s="93" t="s">
        <v>8</v>
      </c>
      <c r="R22" s="93"/>
      <c r="S22" s="750" t="s">
        <v>7</v>
      </c>
      <c r="T22" s="750"/>
      <c r="U22" s="768" t="s">
        <v>974</v>
      </c>
    </row>
    <row r="23" spans="1:21" ht="5.25" customHeight="1" thickBot="1">
      <c r="B23" s="661"/>
      <c r="C23" s="661"/>
      <c r="D23" s="661"/>
      <c r="E23" s="661"/>
      <c r="F23" s="661"/>
      <c r="G23" s="661"/>
      <c r="H23" s="661"/>
      <c r="I23" s="661"/>
      <c r="J23" s="661"/>
      <c r="K23" s="661"/>
      <c r="L23" s="661"/>
      <c r="M23" s="660"/>
      <c r="N23" s="99"/>
      <c r="O23" s="99"/>
      <c r="P23" s="99"/>
      <c r="Q23" s="99"/>
      <c r="R23" s="99"/>
      <c r="S23" s="661"/>
      <c r="T23" s="661"/>
      <c r="U23" s="769"/>
    </row>
    <row r="24" spans="1:21" ht="48.75">
      <c r="B24" s="1259" t="s">
        <v>184</v>
      </c>
      <c r="C24" s="662"/>
      <c r="D24" s="662"/>
      <c r="E24" s="663" t="s">
        <v>1200</v>
      </c>
      <c r="F24" s="664"/>
      <c r="G24" s="665" t="s">
        <v>945</v>
      </c>
      <c r="H24" s="666"/>
      <c r="I24" s="665" t="s">
        <v>224</v>
      </c>
      <c r="J24" s="667"/>
      <c r="K24" s="665">
        <v>5</v>
      </c>
      <c r="L24" s="667"/>
      <c r="M24" s="754">
        <f>VLOOKUP(I24,CITROEN!$F$146:$I$160,4,0)</f>
        <v>4630000</v>
      </c>
      <c r="N24" s="112"/>
      <c r="O24" s="113"/>
      <c r="P24" s="112"/>
      <c r="Q24" s="751"/>
      <c r="R24" s="752"/>
      <c r="S24" s="754">
        <v>605000</v>
      </c>
      <c r="T24" s="754"/>
      <c r="U24" s="770">
        <f>M24-S24</f>
        <v>4025000</v>
      </c>
    </row>
    <row r="25" spans="1:21" ht="49.5" thickBot="1">
      <c r="B25" s="1260"/>
      <c r="C25" s="668"/>
      <c r="D25" s="668"/>
      <c r="E25" s="669" t="s">
        <v>949</v>
      </c>
      <c r="F25" s="670"/>
      <c r="G25" s="671" t="s">
        <v>944</v>
      </c>
      <c r="H25" s="672"/>
      <c r="I25" s="671" t="s">
        <v>227</v>
      </c>
      <c r="J25" s="673"/>
      <c r="K25" s="671">
        <v>5</v>
      </c>
      <c r="L25" s="673"/>
      <c r="M25" s="755">
        <f>VLOOKUP(I25,CITROEN!$F$146:$I$160,4,0)</f>
        <v>5055000</v>
      </c>
      <c r="N25" s="112"/>
      <c r="O25" s="113"/>
      <c r="P25" s="112"/>
      <c r="Q25" s="751"/>
      <c r="R25" s="753"/>
      <c r="S25" s="755">
        <v>550000</v>
      </c>
      <c r="T25" s="755"/>
      <c r="U25" s="771">
        <f>M25-S25</f>
        <v>4505000</v>
      </c>
    </row>
    <row r="26" spans="1:21" ht="6" customHeight="1" thickBot="1">
      <c r="B26" s="674"/>
      <c r="C26" s="674"/>
      <c r="D26" s="674"/>
      <c r="E26" s="674"/>
      <c r="F26" s="675"/>
      <c r="G26" s="674"/>
      <c r="H26" s="675"/>
      <c r="I26" s="674"/>
      <c r="J26" s="675"/>
      <c r="K26" s="675"/>
      <c r="L26" s="675"/>
      <c r="M26" s="674"/>
      <c r="N26" s="124"/>
      <c r="O26" s="125"/>
      <c r="P26" s="124"/>
      <c r="Q26" s="125"/>
      <c r="R26" s="125"/>
      <c r="S26" s="674"/>
      <c r="T26" s="674"/>
      <c r="U26" s="772"/>
    </row>
    <row r="27" spans="1:21" ht="48.75">
      <c r="B27" s="1261" t="s">
        <v>117</v>
      </c>
      <c r="C27" s="676"/>
      <c r="D27" s="662"/>
      <c r="E27" s="677" t="s">
        <v>1200</v>
      </c>
      <c r="F27" s="664"/>
      <c r="G27" s="678" t="s">
        <v>945</v>
      </c>
      <c r="H27" s="666"/>
      <c r="I27" s="678" t="s">
        <v>1340</v>
      </c>
      <c r="J27" s="667"/>
      <c r="K27" s="678">
        <v>5</v>
      </c>
      <c r="L27" s="667"/>
      <c r="M27" s="759">
        <f>VLOOKUP(I27,CITROEN!$F$146:$I$160,4,0)</f>
        <v>5270000</v>
      </c>
      <c r="N27" s="112"/>
      <c r="O27" s="137"/>
      <c r="P27" s="112"/>
      <c r="Q27" s="756"/>
      <c r="R27" s="757"/>
      <c r="S27" s="759">
        <v>810000</v>
      </c>
      <c r="T27" s="754"/>
      <c r="U27" s="773">
        <f t="shared" ref="U27:U31" si="0">M27-S27</f>
        <v>4460000</v>
      </c>
    </row>
    <row r="28" spans="1:21" ht="48.75">
      <c r="B28" s="1262"/>
      <c r="C28" s="679"/>
      <c r="D28" s="680"/>
      <c r="E28" s="681" t="s">
        <v>950</v>
      </c>
      <c r="F28" s="682"/>
      <c r="G28" s="683" t="s">
        <v>946</v>
      </c>
      <c r="H28" s="684"/>
      <c r="I28" s="683" t="s">
        <v>1341</v>
      </c>
      <c r="J28" s="685"/>
      <c r="K28" s="683">
        <v>5</v>
      </c>
      <c r="L28" s="685"/>
      <c r="M28" s="760">
        <f>VLOOKUP(I28,CITROEN!$F$146:$I$160,4,0)</f>
        <v>5505000</v>
      </c>
      <c r="N28" s="112"/>
      <c r="O28" s="137"/>
      <c r="P28" s="112"/>
      <c r="Q28" s="756"/>
      <c r="R28" s="758"/>
      <c r="S28" s="760">
        <v>500000</v>
      </c>
      <c r="T28" s="762"/>
      <c r="U28" s="774">
        <f t="shared" si="0"/>
        <v>5005000</v>
      </c>
    </row>
    <row r="29" spans="1:21" ht="48.75">
      <c r="B29" s="1262"/>
      <c r="C29" s="679"/>
      <c r="D29" s="680"/>
      <c r="E29" s="681" t="s">
        <v>951</v>
      </c>
      <c r="F29" s="682"/>
      <c r="G29" s="683" t="s">
        <v>947</v>
      </c>
      <c r="H29" s="684"/>
      <c r="I29" s="683" t="s">
        <v>1342</v>
      </c>
      <c r="J29" s="685"/>
      <c r="K29" s="683">
        <v>5</v>
      </c>
      <c r="L29" s="685"/>
      <c r="M29" s="760">
        <f>VLOOKUP(I29,CITROEN!$F$146:$I$160,4,0)</f>
        <v>5905000</v>
      </c>
      <c r="N29" s="112"/>
      <c r="O29" s="137"/>
      <c r="P29" s="112"/>
      <c r="Q29" s="756"/>
      <c r="R29" s="758"/>
      <c r="S29" s="760">
        <v>845000</v>
      </c>
      <c r="T29" s="762"/>
      <c r="U29" s="774">
        <f t="shared" si="0"/>
        <v>5060000</v>
      </c>
    </row>
    <row r="30" spans="1:21" ht="48.75">
      <c r="B30" s="1262"/>
      <c r="C30" s="679"/>
      <c r="D30" s="680"/>
      <c r="E30" s="695" t="s">
        <v>952</v>
      </c>
      <c r="F30" s="682"/>
      <c r="G30" s="683" t="s">
        <v>947</v>
      </c>
      <c r="H30" s="684"/>
      <c r="I30" s="683" t="s">
        <v>1344</v>
      </c>
      <c r="J30" s="685"/>
      <c r="K30" s="683">
        <v>5</v>
      </c>
      <c r="L30" s="685"/>
      <c r="M30" s="760">
        <f>VLOOKUP(I30,CITROEN!$F$146:$I$160,4,0)</f>
        <v>6095000</v>
      </c>
      <c r="N30" s="112"/>
      <c r="O30" s="137"/>
      <c r="P30" s="112"/>
      <c r="Q30" s="756"/>
      <c r="R30" s="758"/>
      <c r="S30" s="760">
        <v>550000</v>
      </c>
      <c r="T30" s="762"/>
      <c r="U30" s="774">
        <f t="shared" si="0"/>
        <v>5545000</v>
      </c>
    </row>
    <row r="31" spans="1:21" ht="49.5" thickBot="1">
      <c r="B31" s="1263"/>
      <c r="C31" s="686"/>
      <c r="D31" s="668"/>
      <c r="E31" s="687" t="s">
        <v>953</v>
      </c>
      <c r="F31" s="670"/>
      <c r="G31" s="688" t="s">
        <v>948</v>
      </c>
      <c r="H31" s="672"/>
      <c r="I31" s="688" t="s">
        <v>1345</v>
      </c>
      <c r="J31" s="673"/>
      <c r="K31" s="688">
        <v>5</v>
      </c>
      <c r="L31" s="673"/>
      <c r="M31" s="761">
        <f>VLOOKUP(I31,CITROEN!$F$146:$I$160,4,0)</f>
        <v>6190000</v>
      </c>
      <c r="N31" s="112"/>
      <c r="O31" s="137"/>
      <c r="P31" s="112"/>
      <c r="Q31" s="756"/>
      <c r="R31" s="753"/>
      <c r="S31" s="761">
        <v>550000</v>
      </c>
      <c r="T31" s="755"/>
      <c r="U31" s="775">
        <f t="shared" si="0"/>
        <v>5640000</v>
      </c>
    </row>
    <row r="32" spans="1:21" ht="6" customHeight="1" thickBot="1">
      <c r="A32" s="90"/>
      <c r="B32" s="674"/>
      <c r="C32" s="674"/>
      <c r="D32" s="674"/>
      <c r="E32" s="674"/>
      <c r="F32" s="675"/>
      <c r="G32" s="674"/>
      <c r="H32" s="675"/>
      <c r="I32" s="674"/>
      <c r="J32" s="675"/>
      <c r="K32" s="675"/>
      <c r="L32" s="675"/>
      <c r="M32" s="674"/>
      <c r="N32" s="124"/>
      <c r="O32" s="125"/>
      <c r="P32" s="124"/>
      <c r="Q32" s="125"/>
      <c r="R32" s="125"/>
      <c r="S32" s="674"/>
      <c r="T32" s="674"/>
      <c r="U32" s="772"/>
    </row>
    <row r="33" spans="2:21" ht="48.75">
      <c r="B33" s="1264" t="s">
        <v>210</v>
      </c>
      <c r="C33" s="689"/>
      <c r="D33" s="662"/>
      <c r="E33" s="690" t="s">
        <v>951</v>
      </c>
      <c r="F33" s="664"/>
      <c r="G33" s="691" t="s">
        <v>947</v>
      </c>
      <c r="H33" s="666"/>
      <c r="I33" s="691" t="s">
        <v>1343</v>
      </c>
      <c r="J33" s="667"/>
      <c r="K33" s="691">
        <v>5</v>
      </c>
      <c r="L33" s="667"/>
      <c r="M33" s="763">
        <f>VLOOKUP(I33,CITROEN!$F$146:$I$160,4,0)</f>
        <v>6185000</v>
      </c>
      <c r="N33" s="52"/>
      <c r="O33" s="52"/>
      <c r="P33" s="52"/>
      <c r="Q33" s="52"/>
      <c r="R33" s="765"/>
      <c r="S33" s="763">
        <v>550000</v>
      </c>
      <c r="T33" s="767"/>
      <c r="U33" s="776">
        <f t="shared" ref="U33:U34" si="1">M33-S33</f>
        <v>5635000</v>
      </c>
    </row>
    <row r="34" spans="2:21" ht="49.5" thickBot="1">
      <c r="B34" s="1265"/>
      <c r="C34" s="692"/>
      <c r="D34" s="668"/>
      <c r="E34" s="693" t="s">
        <v>953</v>
      </c>
      <c r="F34" s="670"/>
      <c r="G34" s="694" t="s">
        <v>948</v>
      </c>
      <c r="H34" s="672"/>
      <c r="I34" s="694" t="s">
        <v>1346</v>
      </c>
      <c r="J34" s="673"/>
      <c r="K34" s="694">
        <v>5</v>
      </c>
      <c r="L34" s="673"/>
      <c r="M34" s="764">
        <f>VLOOKUP(I34,CITROEN!$F$146:$I$161,4,0)</f>
        <v>6470000</v>
      </c>
      <c r="N34" s="1037"/>
      <c r="O34" s="1037"/>
      <c r="P34" s="1037"/>
      <c r="Q34" s="1037"/>
      <c r="R34" s="766"/>
      <c r="S34" s="764">
        <v>550000</v>
      </c>
      <c r="T34" s="755"/>
      <c r="U34" s="777">
        <f t="shared" si="1"/>
        <v>5920000</v>
      </c>
    </row>
    <row r="35" spans="2:21" ht="7.5" customHeight="1">
      <c r="B35" s="157"/>
      <c r="C35" s="157"/>
      <c r="D35" s="157"/>
      <c r="E35" s="157"/>
      <c r="F35" s="157"/>
      <c r="G35" s="157"/>
      <c r="H35" s="157"/>
      <c r="I35" s="157"/>
      <c r="J35" s="157"/>
      <c r="K35" s="157"/>
      <c r="L35" s="157"/>
      <c r="M35" s="157"/>
      <c r="N35" s="156"/>
      <c r="O35" s="156"/>
      <c r="P35" s="156"/>
      <c r="Q35" s="156"/>
      <c r="R35" s="156"/>
    </row>
    <row r="36" spans="2:21">
      <c r="D36" s="2"/>
      <c r="F36" s="2"/>
      <c r="H36" s="2"/>
      <c r="J36" s="2"/>
      <c r="K36" s="2"/>
      <c r="L36" s="2"/>
      <c r="N36" s="2"/>
      <c r="P36" s="2"/>
    </row>
    <row r="37" spans="2:21" ht="18">
      <c r="B37" s="796" t="s">
        <v>108</v>
      </c>
      <c r="D37" s="2"/>
      <c r="F37" s="2"/>
      <c r="H37" s="2"/>
      <c r="J37" s="2"/>
      <c r="K37" s="2"/>
      <c r="L37" s="2"/>
      <c r="N37" s="2"/>
      <c r="P37" s="2"/>
    </row>
    <row r="38" spans="2:21" ht="18">
      <c r="B38" s="796" t="s">
        <v>943</v>
      </c>
      <c r="D38" s="2"/>
      <c r="F38" s="2"/>
      <c r="H38" s="2"/>
      <c r="J38" s="2"/>
      <c r="K38" s="2"/>
      <c r="L38" s="2"/>
      <c r="N38" s="2"/>
      <c r="P38" s="2"/>
    </row>
    <row r="39" spans="2:21" ht="18">
      <c r="B39" s="796" t="str">
        <f>CITROEN!A5</f>
        <v>Érvényes: 2017. október 3-tól visszavonásig.</v>
      </c>
      <c r="D39" s="2"/>
      <c r="F39" s="2"/>
      <c r="H39" s="2"/>
      <c r="J39" s="2"/>
      <c r="K39" s="2"/>
      <c r="L39" s="2"/>
      <c r="N39" s="2"/>
      <c r="P39" s="2"/>
    </row>
    <row r="40" spans="2:21" ht="18">
      <c r="B40" s="797" t="s">
        <v>138</v>
      </c>
      <c r="D40" s="2"/>
      <c r="F40" s="2"/>
      <c r="H40" s="2"/>
      <c r="J40" s="2"/>
      <c r="K40" s="2"/>
      <c r="L40" s="2"/>
      <c r="N40" s="2"/>
      <c r="P40" s="2"/>
    </row>
    <row r="41" spans="2:21">
      <c r="D41" s="2"/>
      <c r="F41" s="2"/>
      <c r="H41" s="2"/>
      <c r="J41" s="2"/>
      <c r="K41" s="2"/>
      <c r="L41" s="2"/>
      <c r="N41" s="2"/>
      <c r="P41" s="2"/>
    </row>
    <row r="42" spans="2:21" ht="19.5" customHeight="1">
      <c r="B42" s="1266" t="s">
        <v>1143</v>
      </c>
      <c r="C42" s="1267"/>
      <c r="D42" s="1267"/>
      <c r="E42" s="1267"/>
      <c r="F42" s="1267"/>
      <c r="G42" s="1267"/>
      <c r="H42" s="1267"/>
      <c r="I42" s="1267"/>
      <c r="J42" s="1267"/>
      <c r="K42" s="1267"/>
      <c r="L42" s="1267"/>
      <c r="M42" s="1267"/>
      <c r="N42" s="1267"/>
      <c r="O42" s="1267"/>
      <c r="P42" s="1267"/>
      <c r="Q42" s="1267"/>
      <c r="R42" s="1267"/>
      <c r="S42" s="1267"/>
    </row>
    <row r="43" spans="2:21">
      <c r="B43" s="1267"/>
      <c r="C43" s="1267"/>
      <c r="D43" s="1267"/>
      <c r="E43" s="1267"/>
      <c r="F43" s="1267"/>
      <c r="G43" s="1267"/>
      <c r="H43" s="1267"/>
      <c r="I43" s="1267"/>
      <c r="J43" s="1267"/>
      <c r="K43" s="1267"/>
      <c r="L43" s="1267"/>
      <c r="M43" s="1267"/>
      <c r="N43" s="1267"/>
      <c r="O43" s="1267"/>
      <c r="P43" s="1267"/>
      <c r="Q43" s="1267"/>
      <c r="R43" s="1267"/>
      <c r="S43" s="1267"/>
    </row>
    <row r="44" spans="2:21">
      <c r="B44" s="1267"/>
      <c r="C44" s="1267"/>
      <c r="D44" s="1267"/>
      <c r="E44" s="1267"/>
      <c r="F44" s="1267"/>
      <c r="G44" s="1267"/>
      <c r="H44" s="1267"/>
      <c r="I44" s="1267"/>
      <c r="J44" s="1267"/>
      <c r="K44" s="1267"/>
      <c r="L44" s="1267"/>
      <c r="M44" s="1267"/>
      <c r="N44" s="1267"/>
      <c r="O44" s="1267"/>
      <c r="P44" s="1267"/>
      <c r="Q44" s="1267"/>
      <c r="R44" s="1267"/>
      <c r="S44" s="1267"/>
    </row>
    <row r="45" spans="2:21">
      <c r="B45" s="1267"/>
      <c r="C45" s="1267"/>
      <c r="D45" s="1267"/>
      <c r="E45" s="1267"/>
      <c r="F45" s="1267"/>
      <c r="G45" s="1267"/>
      <c r="H45" s="1267"/>
      <c r="I45" s="1267"/>
      <c r="J45" s="1267"/>
      <c r="K45" s="1267"/>
      <c r="L45" s="1267"/>
      <c r="M45" s="1267"/>
      <c r="N45" s="1267"/>
      <c r="O45" s="1267"/>
      <c r="P45" s="1267"/>
      <c r="Q45" s="1267"/>
      <c r="R45" s="1267"/>
      <c r="S45" s="1267"/>
    </row>
    <row r="46" spans="2:21">
      <c r="B46" s="1267"/>
      <c r="C46" s="1267"/>
      <c r="D46" s="1267"/>
      <c r="E46" s="1267"/>
      <c r="F46" s="1267"/>
      <c r="G46" s="1267"/>
      <c r="H46" s="1267"/>
      <c r="I46" s="1267"/>
      <c r="J46" s="1267"/>
      <c r="K46" s="1267"/>
      <c r="L46" s="1267"/>
      <c r="M46" s="1267"/>
      <c r="N46" s="1267"/>
      <c r="O46" s="1267"/>
      <c r="P46" s="1267"/>
      <c r="Q46" s="1267"/>
      <c r="R46" s="1267"/>
      <c r="S46" s="1267"/>
    </row>
    <row r="47" spans="2:21">
      <c r="B47" s="1267"/>
      <c r="C47" s="1267"/>
      <c r="D47" s="1267"/>
      <c r="E47" s="1267"/>
      <c r="F47" s="1267"/>
      <c r="G47" s="1267"/>
      <c r="H47" s="1267"/>
      <c r="I47" s="1267"/>
      <c r="J47" s="1267"/>
      <c r="K47" s="1267"/>
      <c r="L47" s="1267"/>
      <c r="M47" s="1267"/>
      <c r="N47" s="1267"/>
      <c r="O47" s="1267"/>
      <c r="P47" s="1267"/>
      <c r="Q47" s="1267"/>
      <c r="R47" s="1267"/>
      <c r="S47" s="1267"/>
    </row>
    <row r="48" spans="2:21">
      <c r="B48" s="1267"/>
      <c r="C48" s="1267"/>
      <c r="D48" s="1267"/>
      <c r="E48" s="1267"/>
      <c r="F48" s="1267"/>
      <c r="G48" s="1267"/>
      <c r="H48" s="1267"/>
      <c r="I48" s="1267"/>
      <c r="J48" s="1267"/>
      <c r="K48" s="1267"/>
      <c r="L48" s="1267"/>
      <c r="M48" s="1267"/>
      <c r="N48" s="1267"/>
      <c r="O48" s="1267"/>
      <c r="P48" s="1267"/>
      <c r="Q48" s="1267"/>
      <c r="R48" s="1267"/>
      <c r="S48" s="1267"/>
    </row>
    <row r="49" spans="2:19">
      <c r="B49" s="1267"/>
      <c r="C49" s="1267"/>
      <c r="D49" s="1267"/>
      <c r="E49" s="1267"/>
      <c r="F49" s="1267"/>
      <c r="G49" s="1267"/>
      <c r="H49" s="1267"/>
      <c r="I49" s="1267"/>
      <c r="J49" s="1267"/>
      <c r="K49" s="1267"/>
      <c r="L49" s="1267"/>
      <c r="M49" s="1267"/>
      <c r="N49" s="1267"/>
      <c r="O49" s="1267"/>
      <c r="P49" s="1267"/>
      <c r="Q49" s="1267"/>
      <c r="R49" s="1267"/>
      <c r="S49" s="1267"/>
    </row>
    <row r="50" spans="2:19">
      <c r="B50" s="1267"/>
      <c r="C50" s="1267"/>
      <c r="D50" s="1267"/>
      <c r="E50" s="1267"/>
      <c r="F50" s="1267"/>
      <c r="G50" s="1267"/>
      <c r="H50" s="1267"/>
      <c r="I50" s="1267"/>
      <c r="J50" s="1267"/>
      <c r="K50" s="1267"/>
      <c r="L50" s="1267"/>
      <c r="M50" s="1267"/>
      <c r="N50" s="1267"/>
      <c r="O50" s="1267"/>
      <c r="P50" s="1267"/>
      <c r="Q50" s="1267"/>
      <c r="R50" s="1267"/>
      <c r="S50" s="1267"/>
    </row>
    <row r="51" spans="2:19">
      <c r="B51" s="1267"/>
      <c r="C51" s="1267"/>
      <c r="D51" s="1267"/>
      <c r="E51" s="1267"/>
      <c r="F51" s="1267"/>
      <c r="G51" s="1267"/>
      <c r="H51" s="1267"/>
      <c r="I51" s="1267"/>
      <c r="J51" s="1267"/>
      <c r="K51" s="1267"/>
      <c r="L51" s="1267"/>
      <c r="M51" s="1267"/>
      <c r="N51" s="1267"/>
      <c r="O51" s="1267"/>
      <c r="P51" s="1267"/>
      <c r="Q51" s="1267"/>
      <c r="R51" s="1267"/>
      <c r="S51" s="1267"/>
    </row>
    <row r="52" spans="2:19">
      <c r="D52" s="2"/>
      <c r="F52" s="2"/>
      <c r="H52" s="2"/>
      <c r="J52" s="2"/>
      <c r="K52" s="2"/>
      <c r="L52" s="2"/>
      <c r="N52" s="2"/>
      <c r="P52" s="2"/>
    </row>
    <row r="53" spans="2:19">
      <c r="D53" s="2"/>
      <c r="F53" s="2"/>
      <c r="H53" s="2"/>
      <c r="J53" s="2"/>
      <c r="K53" s="2"/>
      <c r="L53" s="2"/>
      <c r="N53" s="2"/>
      <c r="P53" s="2"/>
    </row>
    <row r="54" spans="2:19">
      <c r="D54" s="2"/>
      <c r="F54" s="2"/>
      <c r="H54" s="2"/>
      <c r="J54" s="2"/>
      <c r="K54" s="2"/>
      <c r="L54" s="2"/>
      <c r="N54" s="2"/>
      <c r="P54" s="2"/>
    </row>
    <row r="55" spans="2:19">
      <c r="D55" s="2"/>
      <c r="F55" s="2"/>
      <c r="H55" s="2"/>
      <c r="J55" s="2"/>
      <c r="K55" s="2"/>
      <c r="L55" s="2"/>
      <c r="N55" s="2"/>
      <c r="P55" s="2"/>
    </row>
    <row r="56" spans="2:19">
      <c r="D56" s="2"/>
      <c r="F56" s="2"/>
      <c r="H56" s="2"/>
      <c r="J56" s="2"/>
      <c r="K56" s="2"/>
      <c r="L56" s="2"/>
      <c r="N56" s="2"/>
      <c r="P56" s="2"/>
    </row>
    <row r="57" spans="2:19">
      <c r="D57" s="2"/>
      <c r="F57" s="2"/>
      <c r="H57" s="2"/>
      <c r="J57" s="2"/>
      <c r="K57" s="2"/>
      <c r="L57" s="2"/>
      <c r="N57" s="2"/>
      <c r="P57" s="2"/>
    </row>
    <row r="58" spans="2:19">
      <c r="D58" s="2"/>
      <c r="F58" s="2"/>
      <c r="H58" s="2"/>
      <c r="J58" s="2"/>
      <c r="K58" s="2"/>
      <c r="L58" s="2"/>
      <c r="N58" s="2"/>
      <c r="P58" s="2"/>
    </row>
    <row r="59" spans="2:19">
      <c r="D59" s="2"/>
      <c r="F59" s="2"/>
      <c r="H59" s="2"/>
      <c r="J59" s="2"/>
      <c r="K59" s="2"/>
      <c r="L59" s="2"/>
      <c r="N59" s="2"/>
      <c r="P59" s="2"/>
    </row>
    <row r="60" spans="2:19">
      <c r="D60" s="2"/>
      <c r="F60" s="2"/>
      <c r="H60" s="2"/>
      <c r="J60" s="2"/>
      <c r="K60" s="2"/>
      <c r="L60" s="2"/>
      <c r="N60" s="2"/>
      <c r="P60" s="2"/>
    </row>
    <row r="61" spans="2:19">
      <c r="D61" s="2"/>
      <c r="F61" s="2"/>
      <c r="H61" s="2"/>
      <c r="J61" s="2"/>
      <c r="K61" s="2"/>
      <c r="L61" s="2"/>
      <c r="N61" s="2"/>
      <c r="P61" s="2"/>
    </row>
    <row r="62" spans="2:19">
      <c r="D62" s="2"/>
      <c r="F62" s="2"/>
      <c r="H62" s="2"/>
      <c r="J62" s="2"/>
      <c r="K62" s="2"/>
      <c r="L62" s="2"/>
      <c r="N62" s="2"/>
      <c r="P62" s="2"/>
    </row>
    <row r="63" spans="2:19">
      <c r="D63" s="2"/>
      <c r="F63" s="2"/>
      <c r="H63" s="2"/>
      <c r="J63" s="2"/>
      <c r="K63" s="2"/>
      <c r="L63" s="2"/>
      <c r="N63" s="2"/>
      <c r="P63" s="2"/>
    </row>
    <row r="64" spans="2:19">
      <c r="D64" s="2"/>
      <c r="F64" s="2"/>
      <c r="H64" s="2"/>
      <c r="J64" s="2"/>
      <c r="K64" s="2"/>
      <c r="L64" s="2"/>
      <c r="N64" s="2"/>
      <c r="P64" s="2"/>
    </row>
    <row r="65" spans="4:16">
      <c r="D65" s="2"/>
      <c r="F65" s="2"/>
      <c r="H65" s="2"/>
      <c r="J65" s="2"/>
      <c r="K65" s="2"/>
      <c r="L65" s="2"/>
      <c r="N65" s="2"/>
      <c r="P65" s="2"/>
    </row>
    <row r="66" spans="4:16">
      <c r="D66" s="2"/>
      <c r="F66" s="2"/>
      <c r="H66" s="2"/>
      <c r="J66" s="2"/>
      <c r="K66" s="2"/>
      <c r="L66" s="2"/>
      <c r="N66" s="2"/>
      <c r="P66" s="2"/>
    </row>
    <row r="67" spans="4:16">
      <c r="D67" s="2"/>
      <c r="F67" s="2"/>
      <c r="H67" s="2"/>
      <c r="J67" s="2"/>
      <c r="K67" s="2"/>
      <c r="L67" s="2"/>
      <c r="N67" s="2"/>
      <c r="P67" s="2"/>
    </row>
    <row r="68" spans="4:16">
      <c r="D68" s="2"/>
      <c r="F68" s="2"/>
      <c r="H68" s="2"/>
      <c r="J68" s="2"/>
      <c r="K68" s="2"/>
      <c r="L68" s="2"/>
      <c r="N68" s="2"/>
      <c r="P68" s="2"/>
    </row>
    <row r="69" spans="4:16">
      <c r="D69" s="2"/>
      <c r="F69" s="2"/>
      <c r="H69" s="2"/>
      <c r="J69" s="2"/>
      <c r="K69" s="2"/>
      <c r="L69" s="2"/>
      <c r="N69" s="2"/>
      <c r="P69" s="2"/>
    </row>
    <row r="70" spans="4:16">
      <c r="D70" s="2"/>
      <c r="F70" s="2"/>
      <c r="H70" s="2"/>
      <c r="J70" s="2"/>
      <c r="K70" s="2"/>
      <c r="L70" s="2"/>
      <c r="N70" s="2"/>
      <c r="P70" s="2"/>
    </row>
    <row r="71" spans="4:16">
      <c r="D71" s="2"/>
      <c r="F71" s="2"/>
      <c r="H71" s="2"/>
      <c r="J71" s="2"/>
      <c r="K71" s="2"/>
      <c r="L71" s="2"/>
      <c r="N71" s="2"/>
      <c r="P71" s="2"/>
    </row>
    <row r="72" spans="4:16">
      <c r="D72" s="2"/>
      <c r="F72" s="2"/>
      <c r="H72" s="2"/>
      <c r="J72" s="2"/>
      <c r="K72" s="2"/>
      <c r="L72" s="2"/>
      <c r="N72" s="2"/>
      <c r="P72" s="2"/>
    </row>
    <row r="73" spans="4:16">
      <c r="D73" s="2"/>
      <c r="F73" s="2"/>
      <c r="H73" s="2"/>
      <c r="J73" s="2"/>
      <c r="K73" s="2"/>
      <c r="L73" s="2"/>
      <c r="N73" s="2"/>
      <c r="P73" s="2"/>
    </row>
    <row r="74" spans="4:16">
      <c r="D74" s="2"/>
      <c r="F74" s="2"/>
      <c r="H74" s="2"/>
      <c r="J74" s="2"/>
      <c r="K74" s="2"/>
      <c r="L74" s="2"/>
      <c r="N74" s="2"/>
      <c r="P74" s="2"/>
    </row>
    <row r="75" spans="4:16">
      <c r="D75" s="2"/>
      <c r="F75" s="2"/>
      <c r="H75" s="2"/>
      <c r="J75" s="2"/>
      <c r="K75" s="2"/>
      <c r="L75" s="2"/>
      <c r="N75" s="2"/>
      <c r="P75" s="2"/>
    </row>
    <row r="76" spans="4:16">
      <c r="D76" s="2"/>
      <c r="F76" s="2"/>
      <c r="H76" s="2"/>
      <c r="J76" s="2"/>
      <c r="K76" s="2"/>
      <c r="L76" s="2"/>
      <c r="N76" s="2"/>
      <c r="P76" s="2"/>
    </row>
    <row r="77" spans="4:16">
      <c r="D77" s="2"/>
      <c r="F77" s="2"/>
      <c r="H77" s="2"/>
      <c r="J77" s="2"/>
      <c r="K77" s="2"/>
      <c r="L77" s="2"/>
      <c r="N77" s="2"/>
      <c r="P77" s="2"/>
    </row>
    <row r="78" spans="4:16">
      <c r="D78" s="2"/>
      <c r="F78" s="2"/>
      <c r="H78" s="2"/>
      <c r="J78" s="2"/>
      <c r="K78" s="2"/>
      <c r="L78" s="2"/>
      <c r="N78" s="2"/>
      <c r="P78" s="2"/>
    </row>
    <row r="79" spans="4:16">
      <c r="D79" s="2"/>
      <c r="F79" s="2"/>
      <c r="H79" s="2"/>
      <c r="J79" s="2"/>
      <c r="K79" s="2"/>
      <c r="L79" s="2"/>
      <c r="N79" s="2"/>
      <c r="P79" s="2"/>
    </row>
    <row r="80" spans="4:16">
      <c r="D80" s="2"/>
      <c r="F80" s="2"/>
      <c r="H80" s="2"/>
      <c r="J80" s="2"/>
      <c r="K80" s="2"/>
      <c r="L80" s="2"/>
      <c r="N80" s="2"/>
      <c r="P80" s="2"/>
    </row>
    <row r="81" spans="4:16">
      <c r="D81" s="2"/>
      <c r="F81" s="2"/>
      <c r="H81" s="2"/>
      <c r="J81" s="2"/>
      <c r="K81" s="2"/>
      <c r="L81" s="2"/>
      <c r="N81" s="2"/>
      <c r="P81" s="2"/>
    </row>
    <row r="82" spans="4:16">
      <c r="D82" s="2"/>
      <c r="F82" s="2"/>
      <c r="H82" s="2"/>
      <c r="J82" s="2"/>
      <c r="K82" s="2"/>
      <c r="L82" s="2"/>
      <c r="N82" s="2"/>
      <c r="P82" s="2"/>
    </row>
    <row r="83" spans="4:16">
      <c r="D83" s="2"/>
      <c r="F83" s="2"/>
      <c r="H83" s="2"/>
      <c r="J83" s="2"/>
      <c r="K83" s="2"/>
      <c r="L83" s="2"/>
      <c r="N83" s="2"/>
      <c r="P83" s="2"/>
    </row>
    <row r="84" spans="4:16">
      <c r="D84" s="2"/>
      <c r="F84" s="2"/>
      <c r="H84" s="2"/>
      <c r="J84" s="2"/>
      <c r="K84" s="2"/>
      <c r="L84" s="2"/>
      <c r="N84" s="2"/>
      <c r="P84" s="2"/>
    </row>
    <row r="85" spans="4:16">
      <c r="D85" s="2"/>
      <c r="F85" s="2"/>
      <c r="H85" s="2"/>
      <c r="J85" s="2"/>
      <c r="K85" s="2"/>
      <c r="L85" s="2"/>
      <c r="N85" s="2"/>
      <c r="P85" s="2"/>
    </row>
    <row r="86" spans="4:16">
      <c r="D86" s="2"/>
      <c r="F86" s="2"/>
      <c r="H86" s="2"/>
      <c r="J86" s="2"/>
      <c r="K86" s="2"/>
      <c r="L86" s="2"/>
      <c r="N86" s="2"/>
      <c r="P86" s="2"/>
    </row>
    <row r="87" spans="4:16">
      <c r="D87" s="2"/>
      <c r="F87" s="2"/>
      <c r="H87" s="2"/>
      <c r="J87" s="2"/>
      <c r="K87" s="2"/>
      <c r="L87" s="2"/>
      <c r="N87" s="2"/>
      <c r="P87" s="2"/>
    </row>
    <row r="88" spans="4:16">
      <c r="D88" s="2"/>
      <c r="F88" s="2"/>
      <c r="H88" s="2"/>
      <c r="J88" s="2"/>
      <c r="K88" s="2"/>
      <c r="L88" s="2"/>
      <c r="N88" s="2"/>
      <c r="P88" s="2"/>
    </row>
    <row r="89" spans="4:16">
      <c r="D89" s="2"/>
      <c r="F89" s="2"/>
      <c r="H89" s="2"/>
      <c r="J89" s="2"/>
      <c r="K89" s="2"/>
      <c r="L89" s="2"/>
      <c r="N89" s="2"/>
      <c r="P89" s="2"/>
    </row>
    <row r="90" spans="4:16">
      <c r="D90" s="2"/>
      <c r="F90" s="2"/>
      <c r="H90" s="2"/>
      <c r="J90" s="2"/>
      <c r="K90" s="2"/>
      <c r="L90" s="2"/>
      <c r="N90" s="2"/>
      <c r="P90" s="2"/>
    </row>
    <row r="91" spans="4:16">
      <c r="D91" s="2"/>
      <c r="F91" s="2"/>
      <c r="H91" s="2"/>
      <c r="J91" s="2"/>
      <c r="K91" s="2"/>
      <c r="L91" s="2"/>
      <c r="N91" s="2"/>
      <c r="P91" s="2"/>
    </row>
    <row r="92" spans="4:16">
      <c r="D92" s="2"/>
      <c r="F92" s="2"/>
      <c r="H92" s="2"/>
      <c r="J92" s="2"/>
      <c r="K92" s="2"/>
      <c r="L92" s="2"/>
      <c r="N92" s="2"/>
      <c r="P92" s="2"/>
    </row>
    <row r="93" spans="4:16">
      <c r="D93" s="2"/>
      <c r="F93" s="2"/>
      <c r="H93" s="2"/>
      <c r="J93" s="2"/>
      <c r="K93" s="2"/>
      <c r="L93" s="2"/>
      <c r="N93" s="2"/>
      <c r="P93" s="2"/>
    </row>
    <row r="94" spans="4:16">
      <c r="D94" s="2"/>
      <c r="F94" s="2"/>
      <c r="H94" s="2"/>
      <c r="J94" s="2"/>
      <c r="K94" s="2"/>
      <c r="L94" s="2"/>
      <c r="N94" s="2"/>
      <c r="P94" s="2"/>
    </row>
    <row r="95" spans="4:16">
      <c r="D95" s="2"/>
      <c r="F95" s="2"/>
      <c r="H95" s="2"/>
      <c r="J95" s="2"/>
      <c r="K95" s="2"/>
      <c r="L95" s="2"/>
      <c r="N95" s="2"/>
      <c r="P95" s="2"/>
    </row>
    <row r="96" spans="4:16">
      <c r="D96" s="2"/>
      <c r="F96" s="2"/>
      <c r="H96" s="2"/>
      <c r="J96" s="2"/>
      <c r="K96" s="2"/>
      <c r="L96" s="2"/>
      <c r="N96" s="2"/>
      <c r="P96" s="2"/>
    </row>
    <row r="97" spans="4:16">
      <c r="D97" s="2"/>
      <c r="F97" s="2"/>
      <c r="H97" s="2"/>
      <c r="J97" s="2"/>
      <c r="K97" s="2"/>
      <c r="L97" s="2"/>
      <c r="N97" s="2"/>
      <c r="P97" s="2"/>
    </row>
    <row r="98" spans="4:16">
      <c r="D98" s="2"/>
      <c r="F98" s="2"/>
      <c r="H98" s="2"/>
      <c r="J98" s="2"/>
      <c r="K98" s="2"/>
      <c r="L98" s="2"/>
      <c r="N98" s="2"/>
      <c r="P98" s="2"/>
    </row>
    <row r="99" spans="4:16">
      <c r="D99" s="2"/>
      <c r="F99" s="2"/>
      <c r="H99" s="2"/>
      <c r="J99" s="2"/>
      <c r="K99" s="2"/>
      <c r="L99" s="2"/>
      <c r="N99" s="2"/>
      <c r="P99" s="2"/>
    </row>
    <row r="100" spans="4:16">
      <c r="D100" s="2"/>
      <c r="F100" s="2"/>
      <c r="H100" s="2"/>
      <c r="J100" s="2"/>
      <c r="K100" s="2"/>
      <c r="L100" s="2"/>
      <c r="N100" s="2"/>
      <c r="P100" s="2"/>
    </row>
    <row r="101" spans="4:16">
      <c r="D101" s="2"/>
      <c r="F101" s="2"/>
      <c r="H101" s="2"/>
      <c r="J101" s="2"/>
      <c r="K101" s="2"/>
      <c r="L101" s="2"/>
      <c r="N101" s="2"/>
      <c r="P101" s="2"/>
    </row>
    <row r="102" spans="4:16">
      <c r="D102" s="2"/>
      <c r="F102" s="2"/>
      <c r="H102" s="2"/>
      <c r="J102" s="2"/>
      <c r="K102" s="2"/>
      <c r="L102" s="2"/>
      <c r="N102" s="2"/>
      <c r="P102" s="2"/>
    </row>
    <row r="103" spans="4:16">
      <c r="D103" s="2"/>
      <c r="F103" s="2"/>
      <c r="H103" s="2"/>
      <c r="J103" s="2"/>
      <c r="K103" s="2"/>
      <c r="L103" s="2"/>
      <c r="N103" s="2"/>
      <c r="P103" s="2"/>
    </row>
    <row r="104" spans="4:16">
      <c r="D104" s="2"/>
      <c r="F104" s="2"/>
      <c r="H104" s="2"/>
      <c r="J104" s="2"/>
      <c r="K104" s="2"/>
      <c r="L104" s="2"/>
      <c r="N104" s="2"/>
      <c r="P104" s="2"/>
    </row>
    <row r="105" spans="4:16">
      <c r="D105" s="2"/>
      <c r="F105" s="2"/>
      <c r="H105" s="2"/>
      <c r="J105" s="2"/>
      <c r="K105" s="2"/>
      <c r="L105" s="2"/>
      <c r="N105" s="2"/>
      <c r="P105" s="2"/>
    </row>
    <row r="106" spans="4:16">
      <c r="D106" s="2"/>
      <c r="F106" s="2"/>
      <c r="H106" s="2"/>
      <c r="J106" s="2"/>
      <c r="K106" s="2"/>
      <c r="L106" s="2"/>
      <c r="N106" s="2"/>
      <c r="P106" s="2"/>
    </row>
    <row r="107" spans="4:16">
      <c r="D107" s="2"/>
      <c r="F107" s="2"/>
      <c r="H107" s="2"/>
      <c r="J107" s="2"/>
      <c r="K107" s="2"/>
      <c r="L107" s="2"/>
      <c r="N107" s="2"/>
      <c r="P107" s="2"/>
    </row>
    <row r="108" spans="4:16">
      <c r="D108" s="2"/>
      <c r="F108" s="2"/>
      <c r="H108" s="2"/>
      <c r="J108" s="2"/>
      <c r="K108" s="2"/>
      <c r="L108" s="2"/>
      <c r="N108" s="2"/>
      <c r="P108" s="2"/>
    </row>
    <row r="109" spans="4:16">
      <c r="D109" s="2"/>
      <c r="F109" s="2"/>
      <c r="H109" s="2"/>
      <c r="J109" s="2"/>
      <c r="K109" s="2"/>
      <c r="L109" s="2"/>
      <c r="N109" s="2"/>
      <c r="P109" s="2"/>
    </row>
    <row r="110" spans="4:16">
      <c r="D110" s="2"/>
      <c r="F110" s="2"/>
      <c r="H110" s="2"/>
      <c r="J110" s="2"/>
      <c r="K110" s="2"/>
      <c r="L110" s="2"/>
      <c r="N110" s="2"/>
      <c r="P110" s="2"/>
    </row>
    <row r="111" spans="4:16">
      <c r="D111" s="2"/>
      <c r="F111" s="2"/>
      <c r="H111" s="2"/>
      <c r="J111" s="2"/>
      <c r="K111" s="2"/>
      <c r="L111" s="2"/>
      <c r="N111" s="2"/>
      <c r="P111" s="2"/>
    </row>
    <row r="112" spans="4:16">
      <c r="D112" s="2"/>
      <c r="F112" s="2"/>
      <c r="H112" s="2"/>
      <c r="J112" s="2"/>
      <c r="K112" s="2"/>
      <c r="L112" s="2"/>
      <c r="N112" s="2"/>
      <c r="P112" s="2"/>
    </row>
    <row r="113" spans="4:16">
      <c r="D113" s="2"/>
      <c r="F113" s="2"/>
      <c r="H113" s="2"/>
      <c r="J113" s="2"/>
      <c r="K113" s="2"/>
      <c r="L113" s="2"/>
      <c r="N113" s="2"/>
      <c r="P113" s="2"/>
    </row>
    <row r="114" spans="4:16">
      <c r="D114" s="2"/>
      <c r="F114" s="2"/>
      <c r="H114" s="2"/>
      <c r="J114" s="2"/>
      <c r="K114" s="2"/>
      <c r="L114" s="2"/>
      <c r="N114" s="2"/>
      <c r="P114" s="2"/>
    </row>
    <row r="115" spans="4:16">
      <c r="D115" s="2"/>
      <c r="F115" s="2"/>
      <c r="H115" s="2"/>
      <c r="J115" s="2"/>
      <c r="K115" s="2"/>
      <c r="L115" s="2"/>
      <c r="N115" s="2"/>
      <c r="P115" s="2"/>
    </row>
    <row r="116" spans="4:16">
      <c r="D116" s="2"/>
      <c r="F116" s="2"/>
      <c r="H116" s="2"/>
      <c r="J116" s="2"/>
      <c r="K116" s="2"/>
      <c r="L116" s="2"/>
      <c r="N116" s="2"/>
      <c r="P116" s="2"/>
    </row>
    <row r="117" spans="4:16">
      <c r="D117" s="2"/>
      <c r="F117" s="2"/>
      <c r="H117" s="2"/>
      <c r="J117" s="2"/>
      <c r="K117" s="2"/>
      <c r="L117" s="2"/>
      <c r="N117" s="2"/>
      <c r="P117" s="2"/>
    </row>
    <row r="118" spans="4:16">
      <c r="D118" s="2"/>
      <c r="F118" s="2"/>
      <c r="H118" s="2"/>
      <c r="J118" s="2"/>
      <c r="K118" s="2"/>
      <c r="L118" s="2"/>
      <c r="N118" s="2"/>
      <c r="P118" s="2"/>
    </row>
    <row r="119" spans="4:16">
      <c r="D119" s="2"/>
      <c r="F119" s="2"/>
      <c r="H119" s="2"/>
      <c r="J119" s="2"/>
      <c r="K119" s="2"/>
      <c r="L119" s="2"/>
      <c r="N119" s="2"/>
      <c r="P119" s="2"/>
    </row>
    <row r="120" spans="4:16">
      <c r="D120" s="2"/>
      <c r="F120" s="2"/>
      <c r="H120" s="2"/>
      <c r="J120" s="2"/>
      <c r="K120" s="2"/>
      <c r="L120" s="2"/>
      <c r="N120" s="2"/>
      <c r="P120" s="2"/>
    </row>
    <row r="121" spans="4:16">
      <c r="D121" s="2"/>
      <c r="F121" s="2"/>
      <c r="H121" s="2"/>
      <c r="J121" s="2"/>
      <c r="K121" s="2"/>
      <c r="L121" s="2"/>
      <c r="N121" s="2"/>
      <c r="P121" s="2"/>
    </row>
    <row r="122" spans="4:16">
      <c r="D122" s="2"/>
      <c r="F122" s="2"/>
      <c r="H122" s="2"/>
      <c r="J122" s="2"/>
      <c r="K122" s="2"/>
      <c r="L122" s="2"/>
      <c r="N122" s="2"/>
      <c r="P122" s="2"/>
    </row>
    <row r="123" spans="4:16">
      <c r="D123" s="2"/>
      <c r="F123" s="2"/>
      <c r="H123" s="2"/>
      <c r="J123" s="2"/>
      <c r="K123" s="2"/>
      <c r="L123" s="2"/>
      <c r="N123" s="2"/>
      <c r="P123" s="2"/>
    </row>
    <row r="124" spans="4:16">
      <c r="D124" s="2"/>
      <c r="F124" s="2"/>
      <c r="H124" s="2"/>
      <c r="J124" s="2"/>
      <c r="K124" s="2"/>
      <c r="L124" s="2"/>
      <c r="N124" s="2"/>
      <c r="P124" s="2"/>
    </row>
    <row r="125" spans="4:16">
      <c r="D125" s="2"/>
      <c r="F125" s="2"/>
      <c r="H125" s="2"/>
      <c r="J125" s="2"/>
      <c r="K125" s="2"/>
      <c r="L125" s="2"/>
      <c r="N125" s="2"/>
      <c r="P125" s="2"/>
    </row>
    <row r="126" spans="4:16">
      <c r="D126" s="2"/>
      <c r="F126" s="2"/>
      <c r="H126" s="2"/>
      <c r="J126" s="2"/>
      <c r="K126" s="2"/>
      <c r="L126" s="2"/>
      <c r="N126" s="2"/>
      <c r="P126" s="2"/>
    </row>
    <row r="127" spans="4:16">
      <c r="D127" s="2"/>
      <c r="F127" s="2"/>
      <c r="H127" s="2"/>
      <c r="J127" s="2"/>
      <c r="K127" s="2"/>
      <c r="L127" s="2"/>
      <c r="N127" s="2"/>
      <c r="P127" s="2"/>
    </row>
    <row r="128" spans="4:16">
      <c r="D128" s="2"/>
      <c r="F128" s="2"/>
      <c r="H128" s="2"/>
      <c r="J128" s="2"/>
      <c r="K128" s="2"/>
      <c r="L128" s="2"/>
      <c r="N128" s="2"/>
      <c r="P128" s="2"/>
    </row>
    <row r="129" spans="4:16">
      <c r="D129" s="2"/>
      <c r="F129" s="2"/>
      <c r="H129" s="2"/>
      <c r="J129" s="2"/>
      <c r="K129" s="2"/>
      <c r="L129" s="2"/>
      <c r="N129" s="2"/>
      <c r="P129" s="2"/>
    </row>
    <row r="130" spans="4:16">
      <c r="D130" s="2"/>
      <c r="F130" s="2"/>
      <c r="H130" s="2"/>
      <c r="J130" s="2"/>
      <c r="K130" s="2"/>
      <c r="L130" s="2"/>
      <c r="N130" s="2"/>
      <c r="P130" s="2"/>
    </row>
    <row r="131" spans="4:16">
      <c r="D131" s="2"/>
      <c r="F131" s="2"/>
      <c r="H131" s="2"/>
      <c r="J131" s="2"/>
      <c r="K131" s="2"/>
      <c r="L131" s="2"/>
      <c r="N131" s="2"/>
      <c r="P131" s="2"/>
    </row>
    <row r="132" spans="4:16">
      <c r="D132" s="2"/>
      <c r="F132" s="2"/>
      <c r="H132" s="2"/>
      <c r="J132" s="2"/>
      <c r="K132" s="2"/>
      <c r="L132" s="2"/>
      <c r="N132" s="2"/>
      <c r="P132" s="2"/>
    </row>
    <row r="133" spans="4:16">
      <c r="D133" s="2"/>
      <c r="F133" s="2"/>
      <c r="H133" s="2"/>
      <c r="J133" s="2"/>
      <c r="K133" s="2"/>
      <c r="L133" s="2"/>
      <c r="N133" s="2"/>
      <c r="P133" s="2"/>
    </row>
    <row r="134" spans="4:16">
      <c r="D134" s="2"/>
      <c r="F134" s="2"/>
      <c r="H134" s="2"/>
      <c r="J134" s="2"/>
      <c r="K134" s="2"/>
      <c r="L134" s="2"/>
      <c r="N134" s="2"/>
      <c r="P134" s="2"/>
    </row>
    <row r="135" spans="4:16">
      <c r="D135" s="2"/>
      <c r="F135" s="2"/>
      <c r="H135" s="2"/>
      <c r="J135" s="2"/>
      <c r="K135" s="2"/>
      <c r="L135" s="2"/>
      <c r="N135" s="2"/>
      <c r="P135" s="2"/>
    </row>
    <row r="136" spans="4:16">
      <c r="D136" s="2"/>
      <c r="F136" s="2"/>
      <c r="H136" s="2"/>
      <c r="J136" s="2"/>
      <c r="K136" s="2"/>
      <c r="L136" s="2"/>
      <c r="N136" s="2"/>
      <c r="P136" s="2"/>
    </row>
    <row r="137" spans="4:16">
      <c r="D137" s="2"/>
      <c r="F137" s="2"/>
      <c r="H137" s="2"/>
      <c r="J137" s="2"/>
      <c r="K137" s="2"/>
      <c r="L137" s="2"/>
      <c r="N137" s="2"/>
      <c r="P137" s="2"/>
    </row>
    <row r="138" spans="4:16">
      <c r="D138" s="2"/>
      <c r="F138" s="2"/>
      <c r="H138" s="2"/>
      <c r="J138" s="2"/>
      <c r="K138" s="2"/>
      <c r="L138" s="2"/>
      <c r="N138" s="2"/>
      <c r="P138" s="2"/>
    </row>
    <row r="139" spans="4:16">
      <c r="D139" s="2"/>
      <c r="F139" s="2"/>
      <c r="H139" s="2"/>
      <c r="J139" s="2"/>
      <c r="K139" s="2"/>
      <c r="L139" s="2"/>
      <c r="N139" s="2"/>
      <c r="P139" s="2"/>
    </row>
    <row r="140" spans="4:16">
      <c r="D140" s="2"/>
      <c r="F140" s="2"/>
      <c r="H140" s="2"/>
      <c r="J140" s="2"/>
      <c r="K140" s="2"/>
      <c r="L140" s="2"/>
      <c r="N140" s="2"/>
      <c r="P140" s="2"/>
    </row>
    <row r="141" spans="4:16">
      <c r="D141" s="2"/>
      <c r="F141" s="2"/>
      <c r="H141" s="2"/>
      <c r="J141" s="2"/>
      <c r="K141" s="2"/>
      <c r="L141" s="2"/>
      <c r="N141" s="2"/>
      <c r="P141" s="2"/>
    </row>
    <row r="142" spans="4:16">
      <c r="D142" s="2"/>
      <c r="F142" s="2"/>
      <c r="H142" s="2"/>
      <c r="J142" s="2"/>
      <c r="K142" s="2"/>
      <c r="L142" s="2"/>
      <c r="N142" s="2"/>
      <c r="P142" s="2"/>
    </row>
    <row r="143" spans="4:16">
      <c r="D143" s="2"/>
      <c r="F143" s="2"/>
      <c r="H143" s="2"/>
      <c r="J143" s="2"/>
      <c r="K143" s="2"/>
      <c r="L143" s="2"/>
      <c r="N143" s="2"/>
      <c r="P143" s="2"/>
    </row>
    <row r="144" spans="4:16">
      <c r="D144" s="2"/>
      <c r="F144" s="2"/>
      <c r="H144" s="2"/>
      <c r="J144" s="2"/>
      <c r="K144" s="2"/>
      <c r="L144" s="2"/>
      <c r="N144" s="2"/>
      <c r="P144" s="2"/>
    </row>
    <row r="145" spans="4:16">
      <c r="D145" s="2"/>
      <c r="F145" s="2"/>
      <c r="H145" s="2"/>
      <c r="J145" s="2"/>
      <c r="K145" s="2"/>
      <c r="L145" s="2"/>
      <c r="N145" s="2"/>
      <c r="P145" s="2"/>
    </row>
    <row r="146" spans="4:16">
      <c r="D146" s="2"/>
      <c r="F146" s="2"/>
      <c r="H146" s="2"/>
      <c r="J146" s="2"/>
      <c r="K146" s="2"/>
      <c r="L146" s="2"/>
      <c r="N146" s="2"/>
      <c r="P146" s="2"/>
    </row>
    <row r="147" spans="4:16">
      <c r="D147" s="2"/>
      <c r="F147" s="2"/>
      <c r="H147" s="2"/>
      <c r="J147" s="2"/>
      <c r="K147" s="2"/>
      <c r="L147" s="2"/>
      <c r="N147" s="2"/>
      <c r="P147" s="2"/>
    </row>
    <row r="148" spans="4:16">
      <c r="D148" s="2"/>
      <c r="F148" s="2"/>
      <c r="H148" s="2"/>
      <c r="J148" s="2"/>
      <c r="K148" s="2"/>
      <c r="L148" s="2"/>
      <c r="N148" s="2"/>
      <c r="P148" s="2"/>
    </row>
    <row r="149" spans="4:16">
      <c r="D149" s="2"/>
      <c r="F149" s="2"/>
      <c r="H149" s="2"/>
      <c r="J149" s="2"/>
      <c r="K149" s="2"/>
      <c r="L149" s="2"/>
      <c r="N149" s="2"/>
      <c r="P149" s="2"/>
    </row>
    <row r="150" spans="4:16">
      <c r="D150" s="2"/>
      <c r="F150" s="2"/>
      <c r="H150" s="2"/>
      <c r="J150" s="2"/>
      <c r="K150" s="2"/>
      <c r="L150" s="2"/>
      <c r="N150" s="2"/>
      <c r="P150" s="2"/>
    </row>
    <row r="151" spans="4:16">
      <c r="D151" s="2"/>
      <c r="F151" s="2"/>
      <c r="H151" s="2"/>
      <c r="J151" s="2"/>
      <c r="K151" s="2"/>
      <c r="L151" s="2"/>
      <c r="N151" s="2"/>
      <c r="P151" s="2"/>
    </row>
    <row r="152" spans="4:16">
      <c r="D152" s="2"/>
      <c r="F152" s="2"/>
      <c r="H152" s="2"/>
      <c r="J152" s="2"/>
      <c r="K152" s="2"/>
      <c r="L152" s="2"/>
      <c r="N152" s="2"/>
      <c r="P152" s="2"/>
    </row>
    <row r="153" spans="4:16">
      <c r="D153" s="2"/>
      <c r="F153" s="2"/>
      <c r="H153" s="2"/>
      <c r="J153" s="2"/>
      <c r="K153" s="2"/>
      <c r="L153" s="2"/>
      <c r="N153" s="2"/>
      <c r="P153" s="2"/>
    </row>
    <row r="154" spans="4:16">
      <c r="D154" s="2"/>
      <c r="F154" s="2"/>
      <c r="H154" s="2"/>
      <c r="J154" s="2"/>
      <c r="K154" s="2"/>
      <c r="L154" s="2"/>
      <c r="N154" s="2"/>
      <c r="P154" s="2"/>
    </row>
    <row r="155" spans="4:16">
      <c r="D155" s="2"/>
      <c r="F155" s="2"/>
      <c r="H155" s="2"/>
      <c r="J155" s="2"/>
      <c r="K155" s="2"/>
      <c r="L155" s="2"/>
      <c r="N155" s="2"/>
      <c r="P155" s="2"/>
    </row>
    <row r="156" spans="4:16">
      <c r="D156" s="2"/>
      <c r="F156" s="2"/>
      <c r="H156" s="2"/>
      <c r="J156" s="2"/>
      <c r="K156" s="2"/>
      <c r="L156" s="2"/>
      <c r="N156" s="2"/>
      <c r="P156" s="2"/>
    </row>
    <row r="157" spans="4:16">
      <c r="D157" s="2"/>
      <c r="F157" s="2"/>
      <c r="H157" s="2"/>
      <c r="J157" s="2"/>
      <c r="K157" s="2"/>
      <c r="L157" s="2"/>
      <c r="N157" s="2"/>
      <c r="P157" s="2"/>
    </row>
    <row r="158" spans="4:16">
      <c r="D158" s="2"/>
      <c r="F158" s="2"/>
      <c r="H158" s="2"/>
      <c r="J158" s="2"/>
      <c r="K158" s="2"/>
      <c r="L158" s="2"/>
      <c r="N158" s="2"/>
      <c r="P158" s="2"/>
    </row>
    <row r="159" spans="4:16">
      <c r="D159" s="2"/>
      <c r="F159" s="2"/>
      <c r="H159" s="2"/>
      <c r="J159" s="2"/>
      <c r="K159" s="2"/>
      <c r="L159" s="2"/>
      <c r="N159" s="2"/>
      <c r="P159" s="2"/>
    </row>
    <row r="160" spans="4:16">
      <c r="D160" s="2"/>
      <c r="F160" s="2"/>
      <c r="H160" s="2"/>
      <c r="J160" s="2"/>
      <c r="K160" s="2"/>
      <c r="L160" s="2"/>
      <c r="N160" s="2"/>
      <c r="P160" s="2"/>
    </row>
    <row r="161" spans="4:16">
      <c r="D161" s="2"/>
      <c r="F161" s="2"/>
      <c r="H161" s="2"/>
      <c r="J161" s="2"/>
      <c r="K161" s="2"/>
      <c r="L161" s="2"/>
      <c r="N161" s="2"/>
      <c r="P161" s="2"/>
    </row>
    <row r="162" spans="4:16">
      <c r="D162" s="2"/>
      <c r="F162" s="2"/>
      <c r="H162" s="2"/>
      <c r="J162" s="2"/>
      <c r="K162" s="2"/>
      <c r="L162" s="2"/>
      <c r="N162" s="2"/>
      <c r="P162" s="2"/>
    </row>
    <row r="163" spans="4:16">
      <c r="D163" s="2"/>
      <c r="F163" s="2"/>
      <c r="H163" s="2"/>
      <c r="J163" s="2"/>
      <c r="K163" s="2"/>
      <c r="L163" s="2"/>
      <c r="N163" s="2"/>
      <c r="P163" s="2"/>
    </row>
    <row r="164" spans="4:16">
      <c r="D164" s="2"/>
      <c r="F164" s="2"/>
      <c r="H164" s="2"/>
      <c r="J164" s="2"/>
      <c r="K164" s="2"/>
      <c r="L164" s="2"/>
      <c r="N164" s="2"/>
      <c r="P164" s="2"/>
    </row>
    <row r="165" spans="4:16">
      <c r="D165" s="2"/>
      <c r="F165" s="2"/>
      <c r="H165" s="2"/>
      <c r="J165" s="2"/>
      <c r="K165" s="2"/>
      <c r="L165" s="2"/>
      <c r="N165" s="2"/>
      <c r="P165" s="2"/>
    </row>
    <row r="166" spans="4:16">
      <c r="D166" s="2"/>
      <c r="F166" s="2"/>
      <c r="H166" s="2"/>
      <c r="J166" s="2"/>
      <c r="K166" s="2"/>
      <c r="L166" s="2"/>
      <c r="N166" s="2"/>
      <c r="P166" s="2"/>
    </row>
    <row r="167" spans="4:16">
      <c r="D167" s="2"/>
      <c r="F167" s="2"/>
      <c r="H167" s="2"/>
      <c r="J167" s="2"/>
      <c r="K167" s="2"/>
      <c r="L167" s="2"/>
      <c r="N167" s="2"/>
      <c r="P167" s="2"/>
    </row>
    <row r="168" spans="4:16">
      <c r="D168" s="2"/>
      <c r="F168" s="2"/>
      <c r="H168" s="2"/>
      <c r="J168" s="2"/>
      <c r="K168" s="2"/>
      <c r="L168" s="2"/>
      <c r="N168" s="2"/>
      <c r="P168" s="2"/>
    </row>
    <row r="169" spans="4:16">
      <c r="D169" s="2"/>
      <c r="F169" s="2"/>
      <c r="H169" s="2"/>
      <c r="J169" s="2"/>
      <c r="K169" s="2"/>
      <c r="L169" s="2"/>
      <c r="N169" s="2"/>
      <c r="P169" s="2"/>
    </row>
    <row r="170" spans="4:16">
      <c r="D170" s="2"/>
      <c r="F170" s="2"/>
      <c r="H170" s="2"/>
      <c r="J170" s="2"/>
      <c r="K170" s="2"/>
      <c r="L170" s="2"/>
      <c r="N170" s="2"/>
      <c r="P170" s="2"/>
    </row>
    <row r="171" spans="4:16">
      <c r="D171" s="2"/>
      <c r="F171" s="2"/>
      <c r="H171" s="2"/>
      <c r="J171" s="2"/>
      <c r="K171" s="2"/>
      <c r="L171" s="2"/>
      <c r="N171" s="2"/>
      <c r="P171" s="2"/>
    </row>
    <row r="172" spans="4:16">
      <c r="D172" s="2"/>
      <c r="F172" s="2"/>
      <c r="H172" s="2"/>
      <c r="J172" s="2"/>
      <c r="K172" s="2"/>
      <c r="L172" s="2"/>
      <c r="N172" s="2"/>
      <c r="P172" s="2"/>
    </row>
    <row r="173" spans="4:16">
      <c r="D173" s="2"/>
      <c r="F173" s="2"/>
      <c r="H173" s="2"/>
      <c r="J173" s="2"/>
      <c r="K173" s="2"/>
      <c r="L173" s="2"/>
      <c r="N173" s="2"/>
      <c r="P173" s="2"/>
    </row>
    <row r="174" spans="4:16">
      <c r="D174" s="2"/>
      <c r="F174" s="2"/>
      <c r="H174" s="2"/>
      <c r="J174" s="2"/>
      <c r="K174" s="2"/>
      <c r="L174" s="2"/>
      <c r="N174" s="2"/>
      <c r="P174" s="2"/>
    </row>
    <row r="175" spans="4:16">
      <c r="D175" s="2"/>
      <c r="F175" s="2"/>
      <c r="H175" s="2"/>
      <c r="J175" s="2"/>
      <c r="K175" s="2"/>
      <c r="L175" s="2"/>
      <c r="N175" s="2"/>
      <c r="P175" s="2"/>
    </row>
    <row r="176" spans="4:16">
      <c r="D176" s="2"/>
      <c r="F176" s="2"/>
      <c r="H176" s="2"/>
      <c r="J176" s="2"/>
      <c r="K176" s="2"/>
      <c r="L176" s="2"/>
      <c r="N176" s="2"/>
      <c r="P176" s="2"/>
    </row>
    <row r="177" spans="4:16">
      <c r="D177" s="2"/>
      <c r="F177" s="2"/>
      <c r="H177" s="2"/>
      <c r="J177" s="2"/>
      <c r="K177" s="2"/>
      <c r="L177" s="2"/>
      <c r="N177" s="2"/>
      <c r="P177" s="2"/>
    </row>
    <row r="178" spans="4:16">
      <c r="D178" s="2"/>
      <c r="F178" s="2"/>
      <c r="H178" s="2"/>
      <c r="J178" s="2"/>
      <c r="K178" s="2"/>
      <c r="L178" s="2"/>
      <c r="N178" s="2"/>
      <c r="P178" s="2"/>
    </row>
    <row r="179" spans="4:16">
      <c r="D179" s="2"/>
      <c r="F179" s="2"/>
      <c r="H179" s="2"/>
      <c r="J179" s="2"/>
      <c r="K179" s="2"/>
      <c r="L179" s="2"/>
      <c r="N179" s="2"/>
      <c r="P179" s="2"/>
    </row>
    <row r="180" spans="4:16">
      <c r="D180" s="2"/>
      <c r="F180" s="2"/>
      <c r="H180" s="2"/>
      <c r="J180" s="2"/>
      <c r="K180" s="2"/>
      <c r="L180" s="2"/>
      <c r="N180" s="2"/>
      <c r="P180" s="2"/>
    </row>
    <row r="181" spans="4:16">
      <c r="D181" s="2"/>
      <c r="F181" s="2"/>
      <c r="H181" s="2"/>
      <c r="J181" s="2"/>
      <c r="K181" s="2"/>
      <c r="L181" s="2"/>
      <c r="N181" s="2"/>
      <c r="P181" s="2"/>
    </row>
    <row r="182" spans="4:16">
      <c r="D182" s="2"/>
      <c r="F182" s="2"/>
      <c r="H182" s="2"/>
      <c r="J182" s="2"/>
      <c r="K182" s="2"/>
      <c r="L182" s="2"/>
      <c r="N182" s="2"/>
      <c r="P182" s="2"/>
    </row>
    <row r="183" spans="4:16">
      <c r="D183" s="2"/>
      <c r="F183" s="2"/>
      <c r="H183" s="2"/>
      <c r="J183" s="2"/>
      <c r="K183" s="2"/>
      <c r="L183" s="2"/>
      <c r="N183" s="2"/>
      <c r="P183" s="2"/>
    </row>
    <row r="184" spans="4:16">
      <c r="D184" s="2"/>
      <c r="F184" s="2"/>
      <c r="H184" s="2"/>
      <c r="J184" s="2"/>
      <c r="K184" s="2"/>
      <c r="L184" s="2"/>
      <c r="N184" s="2"/>
      <c r="P184" s="2"/>
    </row>
    <row r="185" spans="4:16">
      <c r="D185" s="2"/>
      <c r="F185" s="2"/>
      <c r="H185" s="2"/>
      <c r="J185" s="2"/>
      <c r="K185" s="2"/>
      <c r="L185" s="2"/>
      <c r="N185" s="2"/>
      <c r="P185" s="2"/>
    </row>
    <row r="186" spans="4:16">
      <c r="D186" s="2"/>
      <c r="F186" s="2"/>
      <c r="H186" s="2"/>
      <c r="J186" s="2"/>
      <c r="K186" s="2"/>
      <c r="L186" s="2"/>
      <c r="N186" s="2"/>
      <c r="P186" s="2"/>
    </row>
    <row r="187" spans="4:16">
      <c r="D187" s="2"/>
      <c r="F187" s="2"/>
      <c r="H187" s="2"/>
      <c r="J187" s="2"/>
      <c r="K187" s="2"/>
      <c r="L187" s="2"/>
      <c r="N187" s="2"/>
      <c r="P187" s="2"/>
    </row>
    <row r="188" spans="4:16">
      <c r="D188" s="2"/>
      <c r="F188" s="2"/>
      <c r="H188" s="2"/>
      <c r="J188" s="2"/>
      <c r="K188" s="2"/>
      <c r="L188" s="2"/>
      <c r="N188" s="2"/>
      <c r="P188" s="2"/>
    </row>
    <row r="189" spans="4:16">
      <c r="D189" s="2"/>
      <c r="F189" s="2"/>
      <c r="H189" s="2"/>
      <c r="J189" s="2"/>
      <c r="K189" s="2"/>
      <c r="L189" s="2"/>
      <c r="N189" s="2"/>
      <c r="P189" s="2"/>
    </row>
    <row r="190" spans="4:16">
      <c r="D190" s="2"/>
      <c r="F190" s="2"/>
      <c r="H190" s="2"/>
      <c r="J190" s="2"/>
      <c r="K190" s="2"/>
      <c r="L190" s="2"/>
      <c r="N190" s="2"/>
      <c r="P190" s="2"/>
    </row>
    <row r="191" spans="4:16">
      <c r="D191" s="2"/>
      <c r="F191" s="2"/>
      <c r="H191" s="2"/>
      <c r="J191" s="2"/>
      <c r="K191" s="2"/>
      <c r="L191" s="2"/>
      <c r="N191" s="2"/>
      <c r="P191" s="2"/>
    </row>
    <row r="192" spans="4:16">
      <c r="D192" s="2"/>
      <c r="F192" s="2"/>
      <c r="H192" s="2"/>
      <c r="J192" s="2"/>
      <c r="K192" s="2"/>
      <c r="L192" s="2"/>
      <c r="N192" s="2"/>
      <c r="P192" s="2"/>
    </row>
    <row r="193" spans="4:16">
      <c r="D193" s="2"/>
      <c r="F193" s="2"/>
      <c r="H193" s="2"/>
      <c r="J193" s="2"/>
      <c r="K193" s="2"/>
      <c r="L193" s="2"/>
      <c r="N193" s="2"/>
      <c r="P193" s="2"/>
    </row>
    <row r="194" spans="4:16">
      <c r="D194" s="2"/>
      <c r="F194" s="2"/>
      <c r="H194" s="2"/>
      <c r="J194" s="2"/>
      <c r="K194" s="2"/>
      <c r="L194" s="2"/>
      <c r="N194" s="2"/>
      <c r="P194" s="2"/>
    </row>
    <row r="195" spans="4:16">
      <c r="D195" s="2"/>
      <c r="F195" s="2"/>
      <c r="H195" s="2"/>
      <c r="J195" s="2"/>
      <c r="K195" s="2"/>
      <c r="L195" s="2"/>
      <c r="N195" s="2"/>
      <c r="P195" s="2"/>
    </row>
    <row r="196" spans="4:16">
      <c r="D196" s="2"/>
      <c r="F196" s="2"/>
      <c r="H196" s="2"/>
      <c r="J196" s="2"/>
      <c r="K196" s="2"/>
      <c r="L196" s="2"/>
      <c r="N196" s="2"/>
      <c r="P196" s="2"/>
    </row>
    <row r="197" spans="4:16">
      <c r="D197" s="2"/>
      <c r="F197" s="2"/>
      <c r="H197" s="2"/>
      <c r="J197" s="2"/>
      <c r="K197" s="2"/>
      <c r="L197" s="2"/>
      <c r="N197" s="2"/>
      <c r="P197" s="2"/>
    </row>
    <row r="198" spans="4:16">
      <c r="D198" s="2"/>
      <c r="F198" s="2"/>
      <c r="H198" s="2"/>
      <c r="J198" s="2"/>
      <c r="K198" s="2"/>
      <c r="L198" s="2"/>
      <c r="N198" s="2"/>
      <c r="P198" s="2"/>
    </row>
    <row r="199" spans="4:16">
      <c r="D199" s="2"/>
      <c r="F199" s="2"/>
      <c r="H199" s="2"/>
      <c r="J199" s="2"/>
      <c r="K199" s="2"/>
      <c r="L199" s="2"/>
      <c r="N199" s="2"/>
      <c r="P199" s="2"/>
    </row>
    <row r="200" spans="4:16">
      <c r="D200" s="2"/>
      <c r="F200" s="2"/>
      <c r="H200" s="2"/>
      <c r="J200" s="2"/>
      <c r="K200" s="2"/>
      <c r="L200" s="2"/>
      <c r="N200" s="2"/>
      <c r="P200" s="2"/>
    </row>
    <row r="201" spans="4:16">
      <c r="D201" s="2"/>
      <c r="F201" s="2"/>
      <c r="H201" s="2"/>
      <c r="J201" s="2"/>
      <c r="K201" s="2"/>
      <c r="L201" s="2"/>
      <c r="N201" s="2"/>
      <c r="P201" s="2"/>
    </row>
    <row r="202" spans="4:16">
      <c r="D202" s="2"/>
      <c r="F202" s="2"/>
      <c r="H202" s="2"/>
      <c r="J202" s="2"/>
      <c r="K202" s="2"/>
      <c r="L202" s="2"/>
      <c r="N202" s="2"/>
      <c r="P202" s="2"/>
    </row>
    <row r="203" spans="4:16">
      <c r="D203" s="2"/>
      <c r="F203" s="2"/>
      <c r="H203" s="2"/>
      <c r="J203" s="2"/>
      <c r="K203" s="2"/>
      <c r="L203" s="2"/>
      <c r="N203" s="2"/>
      <c r="P203" s="2"/>
    </row>
    <row r="204" spans="4:16">
      <c r="D204" s="2"/>
      <c r="F204" s="2"/>
      <c r="H204" s="2"/>
      <c r="J204" s="2"/>
      <c r="K204" s="2"/>
      <c r="L204" s="2"/>
      <c r="N204" s="2"/>
      <c r="P204" s="2"/>
    </row>
    <row r="205" spans="4:16">
      <c r="D205" s="2"/>
      <c r="F205" s="2"/>
      <c r="H205" s="2"/>
      <c r="J205" s="2"/>
      <c r="K205" s="2"/>
      <c r="L205" s="2"/>
      <c r="N205" s="2"/>
      <c r="P205" s="2"/>
    </row>
    <row r="206" spans="4:16">
      <c r="D206" s="2"/>
      <c r="F206" s="2"/>
      <c r="H206" s="2"/>
      <c r="J206" s="2"/>
      <c r="K206" s="2"/>
      <c r="L206" s="2"/>
      <c r="N206" s="2"/>
      <c r="P206" s="2"/>
    </row>
    <row r="207" spans="4:16">
      <c r="D207" s="2"/>
      <c r="F207" s="2"/>
      <c r="H207" s="2"/>
      <c r="J207" s="2"/>
      <c r="K207" s="2"/>
      <c r="L207" s="2"/>
      <c r="N207" s="2"/>
      <c r="P207" s="2"/>
    </row>
    <row r="208" spans="4:16">
      <c r="D208" s="2"/>
      <c r="F208" s="2"/>
      <c r="H208" s="2"/>
      <c r="J208" s="2"/>
      <c r="K208" s="2"/>
      <c r="L208" s="2"/>
      <c r="N208" s="2"/>
      <c r="P208" s="2"/>
    </row>
    <row r="209" spans="4:16">
      <c r="D209" s="2"/>
      <c r="F209" s="2"/>
      <c r="H209" s="2"/>
      <c r="J209" s="2"/>
      <c r="K209" s="2"/>
      <c r="L209" s="2"/>
      <c r="N209" s="2"/>
      <c r="P209" s="2"/>
    </row>
    <row r="210" spans="4:16">
      <c r="D210" s="2"/>
      <c r="F210" s="2"/>
      <c r="H210" s="2"/>
      <c r="J210" s="2"/>
      <c r="K210" s="2"/>
      <c r="L210" s="2"/>
      <c r="N210" s="2"/>
      <c r="P210" s="2"/>
    </row>
    <row r="211" spans="4:16">
      <c r="D211" s="2"/>
      <c r="F211" s="2"/>
      <c r="H211" s="2"/>
      <c r="J211" s="2"/>
      <c r="K211" s="2"/>
      <c r="L211" s="2"/>
      <c r="N211" s="2"/>
      <c r="P211" s="2"/>
    </row>
    <row r="212" spans="4:16">
      <c r="D212" s="2"/>
      <c r="F212" s="2"/>
      <c r="H212" s="2"/>
      <c r="J212" s="2"/>
      <c r="K212" s="2"/>
      <c r="L212" s="2"/>
      <c r="N212" s="2"/>
      <c r="P212" s="2"/>
    </row>
    <row r="213" spans="4:16">
      <c r="D213" s="2"/>
      <c r="F213" s="2"/>
      <c r="H213" s="2"/>
      <c r="J213" s="2"/>
      <c r="K213" s="2"/>
      <c r="L213" s="2"/>
      <c r="N213" s="2"/>
      <c r="P213" s="2"/>
    </row>
    <row r="214" spans="4:16">
      <c r="D214" s="2"/>
      <c r="F214" s="2"/>
      <c r="H214" s="2"/>
      <c r="J214" s="2"/>
      <c r="K214" s="2"/>
      <c r="L214" s="2"/>
      <c r="N214" s="2"/>
      <c r="P214" s="2"/>
    </row>
    <row r="215" spans="4:16">
      <c r="D215" s="2"/>
      <c r="F215" s="2"/>
      <c r="H215" s="2"/>
      <c r="J215" s="2"/>
      <c r="K215" s="2"/>
      <c r="L215" s="2"/>
      <c r="N215" s="2"/>
      <c r="P215" s="2"/>
    </row>
    <row r="216" spans="4:16">
      <c r="D216" s="2"/>
      <c r="F216" s="2"/>
      <c r="H216" s="2"/>
      <c r="J216" s="2"/>
      <c r="K216" s="2"/>
      <c r="L216" s="2"/>
      <c r="N216" s="2"/>
      <c r="P216" s="2"/>
    </row>
    <row r="217" spans="4:16">
      <c r="D217" s="2"/>
      <c r="F217" s="2"/>
      <c r="H217" s="2"/>
      <c r="J217" s="2"/>
      <c r="K217" s="2"/>
      <c r="L217" s="2"/>
      <c r="N217" s="2"/>
      <c r="P217" s="2"/>
    </row>
    <row r="218" spans="4:16">
      <c r="D218" s="2"/>
      <c r="F218" s="2"/>
      <c r="H218" s="2"/>
      <c r="J218" s="2"/>
      <c r="K218" s="2"/>
      <c r="L218" s="2"/>
      <c r="N218" s="2"/>
      <c r="P218" s="2"/>
    </row>
    <row r="219" spans="4:16">
      <c r="D219" s="2"/>
      <c r="F219" s="2"/>
      <c r="H219" s="2"/>
      <c r="J219" s="2"/>
      <c r="K219" s="2"/>
      <c r="L219" s="2"/>
      <c r="N219" s="2"/>
      <c r="P219" s="2"/>
    </row>
    <row r="220" spans="4:16">
      <c r="D220" s="2"/>
      <c r="F220" s="2"/>
      <c r="H220" s="2"/>
      <c r="J220" s="2"/>
      <c r="K220" s="2"/>
      <c r="L220" s="2"/>
      <c r="N220" s="2"/>
      <c r="P220" s="2"/>
    </row>
    <row r="221" spans="4:16">
      <c r="D221" s="2"/>
      <c r="F221" s="2"/>
      <c r="H221" s="2"/>
      <c r="J221" s="2"/>
      <c r="K221" s="2"/>
      <c r="L221" s="2"/>
      <c r="N221" s="2"/>
      <c r="P221" s="2"/>
    </row>
    <row r="222" spans="4:16">
      <c r="D222" s="2"/>
      <c r="F222" s="2"/>
      <c r="H222" s="2"/>
      <c r="J222" s="2"/>
      <c r="K222" s="2"/>
      <c r="L222" s="2"/>
      <c r="N222" s="2"/>
      <c r="P222" s="2"/>
    </row>
    <row r="223" spans="4:16">
      <c r="D223" s="2"/>
      <c r="F223" s="2"/>
      <c r="H223" s="2"/>
      <c r="J223" s="2"/>
      <c r="K223" s="2"/>
      <c r="L223" s="2"/>
      <c r="N223" s="2"/>
      <c r="P223" s="2"/>
    </row>
    <row r="224" spans="4:16">
      <c r="D224" s="2"/>
      <c r="F224" s="2"/>
      <c r="H224" s="2"/>
      <c r="J224" s="2"/>
      <c r="K224" s="2"/>
      <c r="L224" s="2"/>
      <c r="N224" s="2"/>
      <c r="P224" s="2"/>
    </row>
    <row r="225" spans="4:16">
      <c r="D225" s="2"/>
      <c r="F225" s="2"/>
      <c r="H225" s="2"/>
      <c r="J225" s="2"/>
      <c r="K225" s="2"/>
      <c r="L225" s="2"/>
      <c r="N225" s="2"/>
      <c r="P225" s="2"/>
    </row>
    <row r="226" spans="4:16">
      <c r="D226" s="2"/>
      <c r="F226" s="2"/>
      <c r="H226" s="2"/>
      <c r="J226" s="2"/>
      <c r="K226" s="2"/>
      <c r="L226" s="2"/>
      <c r="N226" s="2"/>
      <c r="P226" s="2"/>
    </row>
    <row r="227" spans="4:16">
      <c r="D227" s="2"/>
      <c r="F227" s="2"/>
      <c r="H227" s="2"/>
      <c r="J227" s="2"/>
      <c r="K227" s="2"/>
      <c r="L227" s="2"/>
      <c r="N227" s="2"/>
      <c r="P227" s="2"/>
    </row>
    <row r="228" spans="4:16">
      <c r="D228" s="2"/>
      <c r="F228" s="2"/>
      <c r="H228" s="2"/>
      <c r="J228" s="2"/>
      <c r="K228" s="2"/>
      <c r="L228" s="2"/>
      <c r="N228" s="2"/>
      <c r="P228" s="2"/>
    </row>
    <row r="229" spans="4:16">
      <c r="D229" s="2"/>
      <c r="F229" s="2"/>
      <c r="H229" s="2"/>
      <c r="J229" s="2"/>
      <c r="K229" s="2"/>
      <c r="L229" s="2"/>
      <c r="N229" s="2"/>
      <c r="P229" s="2"/>
    </row>
    <row r="230" spans="4:16">
      <c r="D230" s="2"/>
      <c r="F230" s="2"/>
      <c r="H230" s="2"/>
      <c r="J230" s="2"/>
      <c r="K230" s="2"/>
      <c r="L230" s="2"/>
      <c r="N230" s="2"/>
      <c r="P230" s="2"/>
    </row>
    <row r="231" spans="4:16">
      <c r="D231" s="2"/>
      <c r="F231" s="2"/>
      <c r="H231" s="2"/>
      <c r="J231" s="2"/>
      <c r="K231" s="2"/>
      <c r="L231" s="2"/>
      <c r="N231" s="2"/>
      <c r="P231" s="2"/>
    </row>
    <row r="232" spans="4:16">
      <c r="D232" s="2"/>
      <c r="F232" s="2"/>
      <c r="H232" s="2"/>
      <c r="J232" s="2"/>
      <c r="K232" s="2"/>
      <c r="L232" s="2"/>
      <c r="N232" s="2"/>
      <c r="P232" s="2"/>
    </row>
    <row r="233" spans="4:16">
      <c r="D233" s="2"/>
      <c r="F233" s="2"/>
      <c r="H233" s="2"/>
      <c r="J233" s="2"/>
      <c r="K233" s="2"/>
      <c r="L233" s="2"/>
      <c r="N233" s="2"/>
      <c r="P233" s="2"/>
    </row>
    <row r="234" spans="4:16">
      <c r="D234" s="2"/>
      <c r="F234" s="2"/>
      <c r="H234" s="2"/>
      <c r="J234" s="2"/>
      <c r="K234" s="2"/>
      <c r="L234" s="2"/>
      <c r="N234" s="2"/>
      <c r="P234" s="2"/>
    </row>
    <row r="235" spans="4:16">
      <c r="D235" s="2"/>
      <c r="F235" s="2"/>
      <c r="H235" s="2"/>
      <c r="J235" s="2"/>
      <c r="K235" s="2"/>
      <c r="L235" s="2"/>
      <c r="N235" s="2"/>
      <c r="P235" s="2"/>
    </row>
    <row r="236" spans="4:16">
      <c r="D236" s="2"/>
      <c r="F236" s="2"/>
      <c r="H236" s="2"/>
      <c r="J236" s="2"/>
      <c r="K236" s="2"/>
      <c r="L236" s="2"/>
      <c r="N236" s="2"/>
      <c r="P236" s="2"/>
    </row>
    <row r="237" spans="4:16">
      <c r="D237" s="2"/>
      <c r="F237" s="2"/>
      <c r="H237" s="2"/>
      <c r="J237" s="2"/>
      <c r="K237" s="2"/>
      <c r="L237" s="2"/>
      <c r="N237" s="2"/>
      <c r="P237" s="2"/>
    </row>
    <row r="238" spans="4:16">
      <c r="D238" s="2"/>
      <c r="F238" s="2"/>
      <c r="H238" s="2"/>
      <c r="J238" s="2"/>
      <c r="K238" s="2"/>
      <c r="L238" s="2"/>
      <c r="N238" s="2"/>
      <c r="P238" s="2"/>
    </row>
    <row r="239" spans="4:16">
      <c r="D239" s="2"/>
      <c r="F239" s="2"/>
      <c r="H239" s="2"/>
      <c r="J239" s="2"/>
      <c r="K239" s="2"/>
      <c r="L239" s="2"/>
      <c r="N239" s="2"/>
      <c r="P239" s="2"/>
    </row>
    <row r="240" spans="4:16">
      <c r="D240" s="2"/>
      <c r="F240" s="2"/>
      <c r="H240" s="2"/>
      <c r="J240" s="2"/>
      <c r="K240" s="2"/>
      <c r="L240" s="2"/>
      <c r="N240" s="2"/>
      <c r="P240" s="2"/>
    </row>
    <row r="241" spans="4:16">
      <c r="D241" s="2"/>
      <c r="F241" s="2"/>
      <c r="H241" s="2"/>
      <c r="J241" s="2"/>
      <c r="K241" s="2"/>
      <c r="L241" s="2"/>
      <c r="N241" s="2"/>
      <c r="P241" s="2"/>
    </row>
    <row r="242" spans="4:16">
      <c r="D242" s="2"/>
      <c r="F242" s="2"/>
      <c r="H242" s="2"/>
      <c r="J242" s="2"/>
      <c r="K242" s="2"/>
      <c r="L242" s="2"/>
      <c r="N242" s="2"/>
      <c r="P242" s="2"/>
    </row>
    <row r="243" spans="4:16">
      <c r="D243" s="2"/>
      <c r="F243" s="2"/>
      <c r="H243" s="2"/>
      <c r="J243" s="2"/>
      <c r="K243" s="2"/>
      <c r="L243" s="2"/>
      <c r="N243" s="2"/>
      <c r="P243" s="2"/>
    </row>
    <row r="244" spans="4:16">
      <c r="D244" s="2"/>
      <c r="F244" s="2"/>
      <c r="H244" s="2"/>
      <c r="J244" s="2"/>
      <c r="K244" s="2"/>
      <c r="L244" s="2"/>
      <c r="N244" s="2"/>
      <c r="P244" s="2"/>
    </row>
    <row r="245" spans="4:16">
      <c r="D245" s="2"/>
      <c r="F245" s="2"/>
      <c r="H245" s="2"/>
      <c r="J245" s="2"/>
      <c r="K245" s="2"/>
      <c r="L245" s="2"/>
      <c r="N245" s="2"/>
      <c r="P245" s="2"/>
    </row>
    <row r="246" spans="4:16">
      <c r="D246" s="2"/>
      <c r="F246" s="2"/>
      <c r="H246" s="2"/>
      <c r="J246" s="2"/>
      <c r="K246" s="2"/>
      <c r="L246" s="2"/>
      <c r="N246" s="2"/>
      <c r="P246" s="2"/>
    </row>
    <row r="247" spans="4:16">
      <c r="D247" s="2"/>
      <c r="F247" s="2"/>
      <c r="H247" s="2"/>
      <c r="J247" s="2"/>
      <c r="K247" s="2"/>
      <c r="L247" s="2"/>
      <c r="N247" s="2"/>
      <c r="P247" s="2"/>
    </row>
    <row r="248" spans="4:16">
      <c r="D248" s="2"/>
      <c r="F248" s="2"/>
      <c r="H248" s="2"/>
      <c r="J248" s="2"/>
      <c r="K248" s="2"/>
      <c r="L248" s="2"/>
      <c r="N248" s="2"/>
      <c r="P248" s="2"/>
    </row>
    <row r="249" spans="4:16">
      <c r="D249" s="2"/>
      <c r="F249" s="2"/>
      <c r="H249" s="2"/>
      <c r="J249" s="2"/>
      <c r="K249" s="2"/>
      <c r="L249" s="2"/>
      <c r="N249" s="2"/>
      <c r="P249" s="2"/>
    </row>
    <row r="250" spans="4:16">
      <c r="D250" s="2"/>
      <c r="F250" s="2"/>
      <c r="H250" s="2"/>
      <c r="J250" s="2"/>
      <c r="K250" s="2"/>
      <c r="L250" s="2"/>
      <c r="N250" s="2"/>
      <c r="P250" s="2"/>
    </row>
    <row r="251" spans="4:16">
      <c r="D251" s="2"/>
      <c r="F251" s="2"/>
      <c r="H251" s="2"/>
      <c r="J251" s="2"/>
      <c r="K251" s="2"/>
      <c r="L251" s="2"/>
      <c r="N251" s="2"/>
      <c r="P251" s="2"/>
    </row>
    <row r="252" spans="4:16">
      <c r="D252" s="2"/>
      <c r="F252" s="2"/>
      <c r="H252" s="2"/>
      <c r="J252" s="2"/>
      <c r="K252" s="2"/>
      <c r="L252" s="2"/>
      <c r="N252" s="2"/>
      <c r="P252" s="2"/>
    </row>
    <row r="253" spans="4:16">
      <c r="D253" s="2"/>
      <c r="F253" s="2"/>
      <c r="H253" s="2"/>
      <c r="J253" s="2"/>
      <c r="K253" s="2"/>
      <c r="L253" s="2"/>
      <c r="N253" s="2"/>
      <c r="P253" s="2"/>
    </row>
    <row r="254" spans="4:16">
      <c r="D254" s="2"/>
      <c r="F254" s="2"/>
      <c r="H254" s="2"/>
      <c r="J254" s="2"/>
      <c r="K254" s="2"/>
      <c r="L254" s="2"/>
      <c r="N254" s="2"/>
      <c r="P254" s="2"/>
    </row>
    <row r="255" spans="4:16">
      <c r="D255" s="2"/>
      <c r="F255" s="2"/>
      <c r="H255" s="2"/>
      <c r="J255" s="2"/>
      <c r="K255" s="2"/>
      <c r="L255" s="2"/>
      <c r="N255" s="2"/>
      <c r="P255" s="2"/>
    </row>
    <row r="256" spans="4:16">
      <c r="D256" s="2"/>
      <c r="F256" s="2"/>
      <c r="H256" s="2"/>
      <c r="J256" s="2"/>
      <c r="K256" s="2"/>
      <c r="L256" s="2"/>
      <c r="N256" s="2"/>
      <c r="P256" s="2"/>
    </row>
    <row r="257" spans="4:16">
      <c r="D257" s="2"/>
      <c r="F257" s="2"/>
      <c r="H257" s="2"/>
      <c r="J257" s="2"/>
      <c r="K257" s="2"/>
      <c r="L257" s="2"/>
      <c r="N257" s="2"/>
      <c r="P257" s="2"/>
    </row>
    <row r="258" spans="4:16">
      <c r="D258" s="2"/>
      <c r="F258" s="2"/>
      <c r="H258" s="2"/>
      <c r="J258" s="2"/>
      <c r="K258" s="2"/>
      <c r="L258" s="2"/>
      <c r="N258" s="2"/>
      <c r="P258" s="2"/>
    </row>
    <row r="259" spans="4:16">
      <c r="D259" s="2"/>
      <c r="F259" s="2"/>
      <c r="H259" s="2"/>
      <c r="J259" s="2"/>
      <c r="K259" s="2"/>
      <c r="L259" s="2"/>
      <c r="N259" s="2"/>
      <c r="P259" s="2"/>
    </row>
    <row r="260" spans="4:16">
      <c r="D260" s="2"/>
      <c r="F260" s="2"/>
      <c r="H260" s="2"/>
      <c r="J260" s="2"/>
      <c r="K260" s="2"/>
      <c r="L260" s="2"/>
      <c r="N260" s="2"/>
      <c r="P260" s="2"/>
    </row>
    <row r="261" spans="4:16">
      <c r="D261" s="2"/>
      <c r="F261" s="2"/>
      <c r="H261" s="2"/>
      <c r="J261" s="2"/>
      <c r="K261" s="2"/>
      <c r="L261" s="2"/>
      <c r="N261" s="2"/>
      <c r="P261" s="2"/>
    </row>
    <row r="262" spans="4:16">
      <c r="D262" s="2"/>
      <c r="F262" s="2"/>
      <c r="H262" s="2"/>
      <c r="J262" s="2"/>
      <c r="K262" s="2"/>
      <c r="L262" s="2"/>
      <c r="N262" s="2"/>
      <c r="P262" s="2"/>
    </row>
    <row r="263" spans="4:16">
      <c r="D263" s="2"/>
      <c r="F263" s="2"/>
      <c r="H263" s="2"/>
      <c r="J263" s="2"/>
      <c r="K263" s="2"/>
      <c r="L263" s="2"/>
      <c r="N263" s="2"/>
      <c r="P263" s="2"/>
    </row>
    <row r="264" spans="4:16">
      <c r="D264" s="2"/>
      <c r="F264" s="2"/>
      <c r="H264" s="2"/>
      <c r="J264" s="2"/>
      <c r="K264" s="2"/>
      <c r="L264" s="2"/>
      <c r="N264" s="2"/>
      <c r="P264" s="2"/>
    </row>
    <row r="265" spans="4:16">
      <c r="D265" s="2"/>
      <c r="F265" s="2"/>
      <c r="H265" s="2"/>
      <c r="J265" s="2"/>
      <c r="K265" s="2"/>
      <c r="L265" s="2"/>
      <c r="N265" s="2"/>
      <c r="P265" s="2"/>
    </row>
    <row r="266" spans="4:16">
      <c r="D266" s="2"/>
      <c r="F266" s="2"/>
      <c r="H266" s="2"/>
      <c r="J266" s="2"/>
      <c r="K266" s="2"/>
      <c r="L266" s="2"/>
      <c r="N266" s="2"/>
      <c r="P266" s="2"/>
    </row>
    <row r="267" spans="4:16">
      <c r="D267" s="2"/>
      <c r="F267" s="2"/>
      <c r="H267" s="2"/>
      <c r="J267" s="2"/>
      <c r="K267" s="2"/>
      <c r="L267" s="2"/>
      <c r="N267" s="2"/>
      <c r="P267" s="2"/>
    </row>
    <row r="268" spans="4:16">
      <c r="D268" s="2"/>
      <c r="F268" s="2"/>
      <c r="H268" s="2"/>
      <c r="J268" s="2"/>
      <c r="K268" s="2"/>
      <c r="L268" s="2"/>
      <c r="N268" s="2"/>
      <c r="P268" s="2"/>
    </row>
    <row r="269" spans="4:16">
      <c r="D269" s="2"/>
      <c r="F269" s="2"/>
      <c r="H269" s="2"/>
      <c r="J269" s="2"/>
      <c r="K269" s="2"/>
      <c r="L269" s="2"/>
      <c r="N269" s="2"/>
      <c r="P269" s="2"/>
    </row>
    <row r="270" spans="4:16">
      <c r="D270" s="2"/>
      <c r="F270" s="2"/>
      <c r="H270" s="2"/>
      <c r="J270" s="2"/>
      <c r="K270" s="2"/>
      <c r="L270" s="2"/>
      <c r="N270" s="2"/>
      <c r="P270" s="2"/>
    </row>
    <row r="271" spans="4:16">
      <c r="D271" s="2"/>
      <c r="F271" s="2"/>
      <c r="H271" s="2"/>
      <c r="J271" s="2"/>
      <c r="K271" s="2"/>
      <c r="L271" s="2"/>
      <c r="N271" s="2"/>
      <c r="P271" s="2"/>
    </row>
    <row r="272" spans="4:16">
      <c r="D272" s="2"/>
      <c r="F272" s="2"/>
      <c r="H272" s="2"/>
      <c r="J272" s="2"/>
      <c r="K272" s="2"/>
      <c r="L272" s="2"/>
      <c r="N272" s="2"/>
      <c r="P272" s="2"/>
    </row>
    <row r="273" spans="4:16">
      <c r="D273" s="2"/>
      <c r="F273" s="2"/>
      <c r="H273" s="2"/>
      <c r="J273" s="2"/>
      <c r="K273" s="2"/>
      <c r="L273" s="2"/>
      <c r="N273" s="2"/>
      <c r="P273" s="2"/>
    </row>
    <row r="274" spans="4:16">
      <c r="D274" s="2"/>
      <c r="F274" s="2"/>
      <c r="H274" s="2"/>
      <c r="J274" s="2"/>
      <c r="K274" s="2"/>
      <c r="L274" s="2"/>
      <c r="N274" s="2"/>
      <c r="P274" s="2"/>
    </row>
    <row r="275" spans="4:16">
      <c r="D275" s="2"/>
      <c r="F275" s="2"/>
      <c r="H275" s="2"/>
      <c r="J275" s="2"/>
      <c r="K275" s="2"/>
      <c r="L275" s="2"/>
      <c r="N275" s="2"/>
      <c r="P275" s="2"/>
    </row>
    <row r="276" spans="4:16">
      <c r="D276" s="2"/>
      <c r="F276" s="2"/>
      <c r="H276" s="2"/>
      <c r="J276" s="2"/>
      <c r="K276" s="2"/>
      <c r="L276" s="2"/>
      <c r="N276" s="2"/>
      <c r="P276" s="2"/>
    </row>
    <row r="277" spans="4:16">
      <c r="D277" s="2"/>
      <c r="F277" s="2"/>
      <c r="H277" s="2"/>
      <c r="J277" s="2"/>
      <c r="K277" s="2"/>
      <c r="L277" s="2"/>
      <c r="N277" s="2"/>
      <c r="P277" s="2"/>
    </row>
    <row r="278" spans="4:16">
      <c r="D278" s="2"/>
      <c r="F278" s="2"/>
      <c r="H278" s="2"/>
      <c r="J278" s="2"/>
      <c r="K278" s="2"/>
      <c r="L278" s="2"/>
      <c r="N278" s="2"/>
      <c r="P278" s="2"/>
    </row>
    <row r="279" spans="4:16">
      <c r="D279" s="2"/>
      <c r="F279" s="2"/>
      <c r="H279" s="2"/>
      <c r="J279" s="2"/>
      <c r="K279" s="2"/>
      <c r="L279" s="2"/>
      <c r="N279" s="2"/>
      <c r="P279" s="2"/>
    </row>
    <row r="280" spans="4:16">
      <c r="D280" s="2"/>
      <c r="F280" s="2"/>
      <c r="H280" s="2"/>
      <c r="J280" s="2"/>
      <c r="K280" s="2"/>
      <c r="L280" s="2"/>
      <c r="N280" s="2"/>
      <c r="P280" s="2"/>
    </row>
    <row r="281" spans="4:16">
      <c r="D281" s="2"/>
      <c r="F281" s="2"/>
      <c r="H281" s="2"/>
      <c r="J281" s="2"/>
      <c r="K281" s="2"/>
      <c r="L281" s="2"/>
      <c r="N281" s="2"/>
      <c r="P281" s="2"/>
    </row>
    <row r="282" spans="4:16">
      <c r="D282" s="2"/>
      <c r="F282" s="2"/>
      <c r="H282" s="2"/>
      <c r="J282" s="2"/>
      <c r="K282" s="2"/>
      <c r="L282" s="2"/>
      <c r="N282" s="2"/>
      <c r="P282" s="2"/>
    </row>
    <row r="283" spans="4:16">
      <c r="D283" s="2"/>
      <c r="F283" s="2"/>
      <c r="H283" s="2"/>
      <c r="J283" s="2"/>
      <c r="K283" s="2"/>
      <c r="L283" s="2"/>
      <c r="N283" s="2"/>
      <c r="P283" s="2"/>
    </row>
    <row r="284" spans="4:16">
      <c r="D284" s="2"/>
      <c r="F284" s="2"/>
      <c r="H284" s="2"/>
      <c r="J284" s="2"/>
      <c r="K284" s="2"/>
      <c r="L284" s="2"/>
      <c r="N284" s="2"/>
      <c r="P284" s="2"/>
    </row>
    <row r="285" spans="4:16">
      <c r="D285" s="2"/>
      <c r="F285" s="2"/>
      <c r="H285" s="2"/>
      <c r="J285" s="2"/>
      <c r="K285" s="2"/>
      <c r="L285" s="2"/>
      <c r="N285" s="2"/>
      <c r="P285" s="2"/>
    </row>
    <row r="286" spans="4:16">
      <c r="D286" s="2"/>
      <c r="F286" s="2"/>
      <c r="H286" s="2"/>
      <c r="J286" s="2"/>
      <c r="K286" s="2"/>
      <c r="L286" s="2"/>
      <c r="N286" s="2"/>
      <c r="P286" s="2"/>
    </row>
    <row r="287" spans="4:16">
      <c r="D287" s="2"/>
      <c r="F287" s="2"/>
      <c r="H287" s="2"/>
      <c r="J287" s="2"/>
      <c r="K287" s="2"/>
      <c r="L287" s="2"/>
      <c r="N287" s="2"/>
      <c r="P287" s="2"/>
    </row>
    <row r="288" spans="4:16">
      <c r="D288" s="2"/>
      <c r="F288" s="2"/>
      <c r="H288" s="2"/>
      <c r="J288" s="2"/>
      <c r="K288" s="2"/>
      <c r="L288" s="2"/>
      <c r="N288" s="2"/>
      <c r="P288" s="2"/>
    </row>
    <row r="289" spans="4:16">
      <c r="D289" s="2"/>
      <c r="F289" s="2"/>
      <c r="H289" s="2"/>
      <c r="J289" s="2"/>
      <c r="K289" s="2"/>
      <c r="L289" s="2"/>
      <c r="N289" s="2"/>
      <c r="P289" s="2"/>
    </row>
    <row r="290" spans="4:16">
      <c r="D290" s="2"/>
      <c r="F290" s="2"/>
      <c r="H290" s="2"/>
      <c r="J290" s="2"/>
      <c r="K290" s="2"/>
      <c r="L290" s="2"/>
      <c r="N290" s="2"/>
      <c r="P290" s="2"/>
    </row>
    <row r="291" spans="4:16">
      <c r="D291" s="2"/>
      <c r="F291" s="2"/>
      <c r="H291" s="2"/>
      <c r="J291" s="2"/>
      <c r="K291" s="2"/>
      <c r="L291" s="2"/>
      <c r="N291" s="2"/>
      <c r="P291" s="2"/>
    </row>
    <row r="292" spans="4:16">
      <c r="D292" s="2"/>
      <c r="F292" s="2"/>
      <c r="H292" s="2"/>
      <c r="J292" s="2"/>
      <c r="K292" s="2"/>
      <c r="L292" s="2"/>
      <c r="N292" s="2"/>
      <c r="P292" s="2"/>
    </row>
    <row r="293" spans="4:16">
      <c r="D293" s="2"/>
      <c r="F293" s="2"/>
      <c r="H293" s="2"/>
      <c r="J293" s="2"/>
      <c r="K293" s="2"/>
      <c r="L293" s="2"/>
      <c r="N293" s="2"/>
      <c r="P293" s="2"/>
    </row>
    <row r="294" spans="4:16">
      <c r="D294" s="2"/>
      <c r="F294" s="2"/>
      <c r="H294" s="2"/>
      <c r="J294" s="2"/>
      <c r="K294" s="2"/>
      <c r="L294" s="2"/>
      <c r="N294" s="2"/>
      <c r="P294" s="2"/>
    </row>
    <row r="295" spans="4:16">
      <c r="D295" s="2"/>
      <c r="F295" s="2"/>
      <c r="H295" s="2"/>
      <c r="J295" s="2"/>
      <c r="K295" s="2"/>
      <c r="L295" s="2"/>
      <c r="N295" s="2"/>
      <c r="P295" s="2"/>
    </row>
    <row r="296" spans="4:16">
      <c r="D296" s="2"/>
      <c r="F296" s="2"/>
      <c r="H296" s="2"/>
      <c r="J296" s="2"/>
      <c r="K296" s="2"/>
      <c r="L296" s="2"/>
      <c r="N296" s="2"/>
      <c r="P296" s="2"/>
    </row>
    <row r="297" spans="4:16">
      <c r="D297" s="2"/>
      <c r="F297" s="2"/>
      <c r="H297" s="2"/>
      <c r="J297" s="2"/>
      <c r="K297" s="2"/>
      <c r="L297" s="2"/>
      <c r="N297" s="2"/>
      <c r="P297" s="2"/>
    </row>
    <row r="298" spans="4:16">
      <c r="D298" s="2"/>
      <c r="F298" s="2"/>
      <c r="H298" s="2"/>
      <c r="J298" s="2"/>
      <c r="K298" s="2"/>
      <c r="L298" s="2"/>
      <c r="N298" s="2"/>
      <c r="P298" s="2"/>
    </row>
    <row r="299" spans="4:16">
      <c r="D299" s="2"/>
      <c r="F299" s="2"/>
      <c r="H299" s="2"/>
      <c r="J299" s="2"/>
      <c r="K299" s="2"/>
      <c r="L299" s="2"/>
      <c r="N299" s="2"/>
      <c r="P299" s="2"/>
    </row>
    <row r="300" spans="4:16">
      <c r="D300" s="2"/>
      <c r="F300" s="2"/>
      <c r="H300" s="2"/>
      <c r="J300" s="2"/>
      <c r="K300" s="2"/>
      <c r="L300" s="2"/>
      <c r="N300" s="2"/>
      <c r="P300" s="2"/>
    </row>
    <row r="301" spans="4:16">
      <c r="D301" s="2"/>
      <c r="F301" s="2"/>
      <c r="H301" s="2"/>
      <c r="J301" s="2"/>
      <c r="K301" s="2"/>
      <c r="L301" s="2"/>
      <c r="N301" s="2"/>
      <c r="P301" s="2"/>
    </row>
    <row r="302" spans="4:16">
      <c r="D302" s="2"/>
      <c r="F302" s="2"/>
      <c r="H302" s="2"/>
      <c r="J302" s="2"/>
      <c r="K302" s="2"/>
      <c r="L302" s="2"/>
      <c r="N302" s="2"/>
      <c r="P302" s="2"/>
    </row>
    <row r="303" spans="4:16">
      <c r="D303" s="2"/>
      <c r="F303" s="2"/>
      <c r="H303" s="2"/>
      <c r="J303" s="2"/>
      <c r="K303" s="2"/>
      <c r="L303" s="2"/>
      <c r="N303" s="2"/>
      <c r="P303" s="2"/>
    </row>
    <row r="304" spans="4:16">
      <c r="D304" s="2"/>
      <c r="F304" s="2"/>
      <c r="H304" s="2"/>
      <c r="J304" s="2"/>
      <c r="K304" s="2"/>
      <c r="L304" s="2"/>
      <c r="N304" s="2"/>
      <c r="P304" s="2"/>
    </row>
    <row r="305" spans="4:16">
      <c r="D305" s="2"/>
      <c r="F305" s="2"/>
      <c r="H305" s="2"/>
      <c r="J305" s="2"/>
      <c r="K305" s="2"/>
      <c r="L305" s="2"/>
      <c r="N305" s="2"/>
      <c r="P305" s="2"/>
    </row>
    <row r="306" spans="4:16">
      <c r="D306" s="2"/>
      <c r="F306" s="2"/>
      <c r="H306" s="2"/>
      <c r="J306" s="2"/>
      <c r="K306" s="2"/>
      <c r="L306" s="2"/>
      <c r="N306" s="2"/>
      <c r="P306" s="2"/>
    </row>
    <row r="307" spans="4:16">
      <c r="D307" s="2"/>
      <c r="F307" s="2"/>
      <c r="H307" s="2"/>
      <c r="J307" s="2"/>
      <c r="K307" s="2"/>
      <c r="L307" s="2"/>
      <c r="N307" s="2"/>
      <c r="P307" s="2"/>
    </row>
    <row r="308" spans="4:16">
      <c r="D308" s="2"/>
      <c r="F308" s="2"/>
      <c r="H308" s="2"/>
      <c r="J308" s="2"/>
      <c r="K308" s="2"/>
      <c r="L308" s="2"/>
      <c r="N308" s="2"/>
      <c r="P308" s="2"/>
    </row>
    <row r="309" spans="4:16">
      <c r="D309" s="2"/>
      <c r="F309" s="2"/>
      <c r="H309" s="2"/>
      <c r="J309" s="2"/>
      <c r="K309" s="2"/>
      <c r="L309" s="2"/>
      <c r="N309" s="2"/>
      <c r="P309" s="2"/>
    </row>
    <row r="310" spans="4:16">
      <c r="D310" s="2"/>
      <c r="F310" s="2"/>
      <c r="H310" s="2"/>
      <c r="J310" s="2"/>
      <c r="K310" s="2"/>
      <c r="L310" s="2"/>
      <c r="N310" s="2"/>
      <c r="P310" s="2"/>
    </row>
    <row r="311" spans="4:16">
      <c r="D311" s="2"/>
      <c r="F311" s="2"/>
      <c r="H311" s="2"/>
      <c r="J311" s="2"/>
      <c r="K311" s="2"/>
      <c r="L311" s="2"/>
      <c r="N311" s="2"/>
      <c r="P311" s="2"/>
    </row>
    <row r="312" spans="4:16">
      <c r="D312" s="2"/>
      <c r="F312" s="2"/>
      <c r="H312" s="2"/>
      <c r="J312" s="2"/>
      <c r="K312" s="2"/>
      <c r="L312" s="2"/>
      <c r="N312" s="2"/>
      <c r="P312" s="2"/>
    </row>
    <row r="313" spans="4:16">
      <c r="D313" s="2"/>
      <c r="F313" s="2"/>
      <c r="H313" s="2"/>
      <c r="J313" s="2"/>
      <c r="K313" s="2"/>
      <c r="L313" s="2"/>
      <c r="N313" s="2"/>
      <c r="P313" s="2"/>
    </row>
    <row r="314" spans="4:16">
      <c r="D314" s="2"/>
      <c r="F314" s="2"/>
      <c r="H314" s="2"/>
      <c r="J314" s="2"/>
      <c r="K314" s="2"/>
      <c r="L314" s="2"/>
      <c r="N314" s="2"/>
      <c r="P314" s="2"/>
    </row>
    <row r="315" spans="4:16">
      <c r="D315" s="2"/>
      <c r="F315" s="2"/>
      <c r="H315" s="2"/>
      <c r="J315" s="2"/>
      <c r="K315" s="2"/>
      <c r="L315" s="2"/>
      <c r="N315" s="2"/>
      <c r="P315" s="2"/>
    </row>
    <row r="316" spans="4:16">
      <c r="D316" s="2"/>
      <c r="F316" s="2"/>
      <c r="H316" s="2"/>
      <c r="J316" s="2"/>
      <c r="K316" s="2"/>
      <c r="L316" s="2"/>
      <c r="N316" s="2"/>
      <c r="P316" s="2"/>
    </row>
    <row r="317" spans="4:16">
      <c r="D317" s="2"/>
      <c r="F317" s="2"/>
      <c r="H317" s="2"/>
      <c r="J317" s="2"/>
      <c r="K317" s="2"/>
      <c r="L317" s="2"/>
      <c r="N317" s="2"/>
      <c r="P317" s="2"/>
    </row>
    <row r="318" spans="4:16">
      <c r="D318" s="2"/>
      <c r="F318" s="2"/>
      <c r="H318" s="2"/>
      <c r="J318" s="2"/>
      <c r="K318" s="2"/>
      <c r="L318" s="2"/>
      <c r="N318" s="2"/>
      <c r="P318" s="2"/>
    </row>
    <row r="319" spans="4:16">
      <c r="D319" s="2"/>
      <c r="F319" s="2"/>
      <c r="H319" s="2"/>
      <c r="J319" s="2"/>
      <c r="K319" s="2"/>
      <c r="L319" s="2"/>
      <c r="N319" s="2"/>
      <c r="P319" s="2"/>
    </row>
    <row r="320" spans="4:16">
      <c r="D320" s="2"/>
      <c r="F320" s="2"/>
      <c r="H320" s="2"/>
      <c r="J320" s="2"/>
      <c r="K320" s="2"/>
      <c r="L320" s="2"/>
      <c r="N320" s="2"/>
      <c r="P320" s="2"/>
    </row>
    <row r="321" spans="4:16">
      <c r="D321" s="2"/>
      <c r="F321" s="2"/>
      <c r="H321" s="2"/>
      <c r="J321" s="2"/>
      <c r="K321" s="2"/>
      <c r="L321" s="2"/>
      <c r="N321" s="2"/>
      <c r="P321" s="2"/>
    </row>
    <row r="322" spans="4:16">
      <c r="D322" s="2"/>
      <c r="F322" s="2"/>
      <c r="H322" s="2"/>
      <c r="J322" s="2"/>
      <c r="K322" s="2"/>
      <c r="L322" s="2"/>
      <c r="N322" s="2"/>
      <c r="P322" s="2"/>
    </row>
    <row r="323" spans="4:16">
      <c r="D323" s="2"/>
      <c r="F323" s="2"/>
      <c r="H323" s="2"/>
      <c r="J323" s="2"/>
      <c r="K323" s="2"/>
      <c r="L323" s="2"/>
      <c r="N323" s="2"/>
      <c r="P323" s="2"/>
    </row>
    <row r="324" spans="4:16">
      <c r="D324" s="2"/>
      <c r="F324" s="2"/>
      <c r="H324" s="2"/>
      <c r="J324" s="2"/>
      <c r="K324" s="2"/>
      <c r="L324" s="2"/>
      <c r="N324" s="2"/>
      <c r="P324" s="2"/>
    </row>
    <row r="325" spans="4:16">
      <c r="D325" s="2"/>
      <c r="F325" s="2"/>
      <c r="H325" s="2"/>
      <c r="J325" s="2"/>
      <c r="K325" s="2"/>
      <c r="L325" s="2"/>
      <c r="N325" s="2"/>
      <c r="P325" s="2"/>
    </row>
    <row r="326" spans="4:16">
      <c r="D326" s="2"/>
      <c r="F326" s="2"/>
      <c r="H326" s="2"/>
      <c r="J326" s="2"/>
      <c r="K326" s="2"/>
      <c r="L326" s="2"/>
      <c r="N326" s="2"/>
      <c r="P326" s="2"/>
    </row>
    <row r="327" spans="4:16">
      <c r="D327" s="2"/>
      <c r="F327" s="2"/>
      <c r="H327" s="2"/>
      <c r="J327" s="2"/>
      <c r="K327" s="2"/>
      <c r="L327" s="2"/>
      <c r="N327" s="2"/>
      <c r="P327" s="2"/>
    </row>
    <row r="328" spans="4:16">
      <c r="D328" s="2"/>
      <c r="F328" s="2"/>
      <c r="H328" s="2"/>
      <c r="J328" s="2"/>
      <c r="K328" s="2"/>
      <c r="L328" s="2"/>
      <c r="N328" s="2"/>
      <c r="P328" s="2"/>
    </row>
    <row r="329" spans="4:16">
      <c r="D329" s="2"/>
      <c r="F329" s="2"/>
      <c r="H329" s="2"/>
      <c r="J329" s="2"/>
      <c r="K329" s="2"/>
      <c r="L329" s="2"/>
      <c r="N329" s="2"/>
      <c r="P329" s="2"/>
    </row>
    <row r="330" spans="4:16">
      <c r="D330" s="2"/>
      <c r="F330" s="2"/>
      <c r="H330" s="2"/>
      <c r="J330" s="2"/>
      <c r="K330" s="2"/>
      <c r="L330" s="2"/>
      <c r="N330" s="2"/>
      <c r="P330" s="2"/>
    </row>
    <row r="331" spans="4:16">
      <c r="D331" s="2"/>
      <c r="F331" s="2"/>
      <c r="H331" s="2"/>
      <c r="J331" s="2"/>
      <c r="K331" s="2"/>
      <c r="L331" s="2"/>
      <c r="N331" s="2"/>
      <c r="P331" s="2"/>
    </row>
    <row r="332" spans="4:16">
      <c r="D332" s="2"/>
      <c r="F332" s="2"/>
      <c r="H332" s="2"/>
      <c r="J332" s="2"/>
      <c r="K332" s="2"/>
      <c r="L332" s="2"/>
      <c r="N332" s="2"/>
      <c r="P332" s="2"/>
    </row>
    <row r="333" spans="4:16">
      <c r="D333" s="2"/>
      <c r="F333" s="2"/>
      <c r="H333" s="2"/>
      <c r="J333" s="2"/>
      <c r="K333" s="2"/>
      <c r="L333" s="2"/>
      <c r="N333" s="2"/>
      <c r="P333" s="2"/>
    </row>
    <row r="334" spans="4:16">
      <c r="D334" s="2"/>
      <c r="F334" s="2"/>
      <c r="H334" s="2"/>
      <c r="J334" s="2"/>
      <c r="K334" s="2"/>
      <c r="L334" s="2"/>
      <c r="N334" s="2"/>
      <c r="P334" s="2"/>
    </row>
    <row r="335" spans="4:16">
      <c r="D335" s="2"/>
      <c r="F335" s="2"/>
      <c r="H335" s="2"/>
      <c r="J335" s="2"/>
      <c r="K335" s="2"/>
      <c r="L335" s="2"/>
      <c r="N335" s="2"/>
      <c r="P335" s="2"/>
    </row>
    <row r="336" spans="4:16">
      <c r="D336" s="2"/>
      <c r="F336" s="2"/>
      <c r="H336" s="2"/>
      <c r="J336" s="2"/>
      <c r="K336" s="2"/>
      <c r="L336" s="2"/>
      <c r="N336" s="2"/>
      <c r="P336" s="2"/>
    </row>
    <row r="337" spans="4:16">
      <c r="D337" s="2"/>
      <c r="F337" s="2"/>
      <c r="H337" s="2"/>
      <c r="J337" s="2"/>
      <c r="K337" s="2"/>
      <c r="L337" s="2"/>
      <c r="N337" s="2"/>
      <c r="P337" s="2"/>
    </row>
    <row r="338" spans="4:16">
      <c r="D338" s="2"/>
      <c r="F338" s="2"/>
      <c r="H338" s="2"/>
      <c r="J338" s="2"/>
      <c r="K338" s="2"/>
      <c r="L338" s="2"/>
      <c r="N338" s="2"/>
      <c r="P338" s="2"/>
    </row>
    <row r="339" spans="4:16">
      <c r="D339" s="2"/>
      <c r="F339" s="2"/>
      <c r="H339" s="2"/>
      <c r="J339" s="2"/>
      <c r="K339" s="2"/>
      <c r="L339" s="2"/>
      <c r="N339" s="2"/>
      <c r="P339" s="2"/>
    </row>
    <row r="340" spans="4:16">
      <c r="D340" s="2"/>
      <c r="F340" s="2"/>
      <c r="H340" s="2"/>
      <c r="J340" s="2"/>
      <c r="K340" s="2"/>
      <c r="L340" s="2"/>
      <c r="N340" s="2"/>
      <c r="P340" s="2"/>
    </row>
    <row r="341" spans="4:16">
      <c r="D341" s="2"/>
      <c r="F341" s="2"/>
      <c r="H341" s="2"/>
      <c r="J341" s="2"/>
      <c r="K341" s="2"/>
      <c r="L341" s="2"/>
      <c r="N341" s="2"/>
      <c r="P341" s="2"/>
    </row>
    <row r="342" spans="4:16">
      <c r="D342" s="2"/>
      <c r="F342" s="2"/>
      <c r="H342" s="2"/>
      <c r="J342" s="2"/>
      <c r="K342" s="2"/>
      <c r="L342" s="2"/>
      <c r="N342" s="2"/>
      <c r="P342" s="2"/>
    </row>
    <row r="343" spans="4:16">
      <c r="D343" s="2"/>
      <c r="F343" s="2"/>
      <c r="H343" s="2"/>
      <c r="J343" s="2"/>
      <c r="K343" s="2"/>
      <c r="L343" s="2"/>
      <c r="N343" s="2"/>
      <c r="P343" s="2"/>
    </row>
    <row r="344" spans="4:16">
      <c r="D344" s="2"/>
      <c r="F344" s="2"/>
      <c r="H344" s="2"/>
      <c r="J344" s="2"/>
      <c r="K344" s="2"/>
      <c r="L344" s="2"/>
      <c r="N344" s="2"/>
      <c r="P344" s="2"/>
    </row>
    <row r="345" spans="4:16">
      <c r="D345" s="2"/>
      <c r="F345" s="2"/>
      <c r="H345" s="2"/>
      <c r="J345" s="2"/>
      <c r="K345" s="2"/>
      <c r="L345" s="2"/>
      <c r="N345" s="2"/>
      <c r="P345" s="2"/>
    </row>
    <row r="346" spans="4:16">
      <c r="D346" s="2"/>
      <c r="F346" s="2"/>
      <c r="H346" s="2"/>
      <c r="J346" s="2"/>
      <c r="K346" s="2"/>
      <c r="L346" s="2"/>
      <c r="N346" s="2"/>
      <c r="P346" s="2"/>
    </row>
    <row r="347" spans="4:16">
      <c r="D347" s="2"/>
      <c r="F347" s="2"/>
      <c r="H347" s="2"/>
      <c r="J347" s="2"/>
      <c r="K347" s="2"/>
      <c r="L347" s="2"/>
      <c r="N347" s="2"/>
      <c r="P347" s="2"/>
    </row>
    <row r="348" spans="4:16">
      <c r="D348" s="2"/>
      <c r="F348" s="2"/>
      <c r="H348" s="2"/>
      <c r="J348" s="2"/>
      <c r="K348" s="2"/>
      <c r="L348" s="2"/>
      <c r="N348" s="2"/>
      <c r="P348" s="2"/>
    </row>
    <row r="349" spans="4:16">
      <c r="D349" s="2"/>
      <c r="F349" s="2"/>
      <c r="H349" s="2"/>
      <c r="J349" s="2"/>
      <c r="K349" s="2"/>
      <c r="L349" s="2"/>
      <c r="N349" s="2"/>
      <c r="P349" s="2"/>
    </row>
    <row r="350" spans="4:16">
      <c r="D350" s="2"/>
      <c r="F350" s="2"/>
      <c r="H350" s="2"/>
      <c r="J350" s="2"/>
      <c r="K350" s="2"/>
      <c r="L350" s="2"/>
      <c r="N350" s="2"/>
      <c r="P350" s="2"/>
    </row>
    <row r="351" spans="4:16">
      <c r="D351" s="2"/>
      <c r="F351" s="2"/>
      <c r="H351" s="2"/>
      <c r="J351" s="2"/>
      <c r="K351" s="2"/>
      <c r="L351" s="2"/>
      <c r="N351" s="2"/>
      <c r="P351" s="2"/>
    </row>
    <row r="352" spans="4:16">
      <c r="D352" s="2"/>
      <c r="F352" s="2"/>
      <c r="H352" s="2"/>
      <c r="J352" s="2"/>
      <c r="K352" s="2"/>
      <c r="L352" s="2"/>
      <c r="N352" s="2"/>
      <c r="P352" s="2"/>
    </row>
    <row r="353" spans="4:16">
      <c r="D353" s="2"/>
      <c r="F353" s="2"/>
      <c r="H353" s="2"/>
      <c r="J353" s="2"/>
      <c r="K353" s="2"/>
      <c r="L353" s="2"/>
      <c r="N353" s="2"/>
      <c r="P353" s="2"/>
    </row>
    <row r="354" spans="4:16">
      <c r="D354" s="2"/>
      <c r="F354" s="2"/>
      <c r="H354" s="2"/>
      <c r="J354" s="2"/>
      <c r="K354" s="2"/>
      <c r="L354" s="2"/>
      <c r="N354" s="2"/>
      <c r="P354" s="2"/>
    </row>
    <row r="355" spans="4:16">
      <c r="D355" s="2"/>
      <c r="F355" s="2"/>
      <c r="H355" s="2"/>
      <c r="J355" s="2"/>
      <c r="K355" s="2"/>
      <c r="L355" s="2"/>
      <c r="N355" s="2"/>
      <c r="P355" s="2"/>
    </row>
    <row r="356" spans="4:16">
      <c r="D356" s="2"/>
      <c r="F356" s="2"/>
      <c r="H356" s="2"/>
      <c r="J356" s="2"/>
      <c r="K356" s="2"/>
      <c r="L356" s="2"/>
      <c r="N356" s="2"/>
      <c r="P356" s="2"/>
    </row>
    <row r="357" spans="4:16">
      <c r="D357" s="2"/>
      <c r="F357" s="2"/>
      <c r="H357" s="2"/>
      <c r="J357" s="2"/>
      <c r="K357" s="2"/>
      <c r="L357" s="2"/>
      <c r="N357" s="2"/>
      <c r="P357" s="2"/>
    </row>
    <row r="358" spans="4:16">
      <c r="D358" s="2"/>
      <c r="F358" s="2"/>
      <c r="H358" s="2"/>
      <c r="J358" s="2"/>
      <c r="K358" s="2"/>
      <c r="L358" s="2"/>
      <c r="N358" s="2"/>
      <c r="P358" s="2"/>
    </row>
    <row r="359" spans="4:16">
      <c r="D359" s="2"/>
      <c r="F359" s="2"/>
      <c r="H359" s="2"/>
      <c r="J359" s="2"/>
      <c r="K359" s="2"/>
      <c r="L359" s="2"/>
      <c r="N359" s="2"/>
      <c r="P359" s="2"/>
    </row>
    <row r="360" spans="4:16">
      <c r="D360" s="2"/>
      <c r="F360" s="2"/>
      <c r="H360" s="2"/>
      <c r="J360" s="2"/>
      <c r="K360" s="2"/>
      <c r="L360" s="2"/>
      <c r="N360" s="2"/>
      <c r="P360" s="2"/>
    </row>
    <row r="361" spans="4:16">
      <c r="D361" s="2"/>
      <c r="F361" s="2"/>
      <c r="H361" s="2"/>
      <c r="J361" s="2"/>
      <c r="K361" s="2"/>
      <c r="L361" s="2"/>
      <c r="N361" s="2"/>
      <c r="P361" s="2"/>
    </row>
    <row r="362" spans="4:16">
      <c r="D362" s="2"/>
      <c r="F362" s="2"/>
      <c r="H362" s="2"/>
      <c r="J362" s="2"/>
      <c r="K362" s="2"/>
      <c r="L362" s="2"/>
      <c r="N362" s="2"/>
      <c r="P362" s="2"/>
    </row>
    <row r="363" spans="4:16">
      <c r="D363" s="2"/>
      <c r="F363" s="2"/>
      <c r="H363" s="2"/>
      <c r="J363" s="2"/>
      <c r="K363" s="2"/>
      <c r="L363" s="2"/>
      <c r="N363" s="2"/>
      <c r="P363" s="2"/>
    </row>
    <row r="364" spans="4:16">
      <c r="D364" s="2"/>
      <c r="F364" s="2"/>
      <c r="H364" s="2"/>
      <c r="J364" s="2"/>
      <c r="K364" s="2"/>
      <c r="L364" s="2"/>
      <c r="N364" s="2"/>
      <c r="P364" s="2"/>
    </row>
    <row r="365" spans="4:16">
      <c r="D365" s="2"/>
      <c r="F365" s="2"/>
      <c r="H365" s="2"/>
      <c r="J365" s="2"/>
      <c r="K365" s="2"/>
      <c r="L365" s="2"/>
      <c r="N365" s="2"/>
      <c r="P365" s="2"/>
    </row>
    <row r="366" spans="4:16">
      <c r="D366" s="2"/>
      <c r="F366" s="2"/>
      <c r="H366" s="2"/>
      <c r="J366" s="2"/>
      <c r="K366" s="2"/>
      <c r="L366" s="2"/>
      <c r="N366" s="2"/>
      <c r="P366" s="2"/>
    </row>
    <row r="367" spans="4:16">
      <c r="D367" s="2"/>
      <c r="F367" s="2"/>
      <c r="H367" s="2"/>
      <c r="J367" s="2"/>
      <c r="K367" s="2"/>
      <c r="L367" s="2"/>
      <c r="N367" s="2"/>
      <c r="P367" s="2"/>
    </row>
    <row r="368" spans="4:16">
      <c r="D368" s="2"/>
      <c r="F368" s="2"/>
      <c r="H368" s="2"/>
      <c r="J368" s="2"/>
      <c r="K368" s="2"/>
      <c r="L368" s="2"/>
      <c r="N368" s="2"/>
      <c r="P368" s="2"/>
    </row>
    <row r="369" spans="4:16">
      <c r="D369" s="2"/>
      <c r="F369" s="2"/>
      <c r="H369" s="2"/>
      <c r="J369" s="2"/>
      <c r="K369" s="2"/>
      <c r="L369" s="2"/>
      <c r="N369" s="2"/>
      <c r="P369" s="2"/>
    </row>
    <row r="370" spans="4:16">
      <c r="D370" s="2"/>
      <c r="F370" s="2"/>
      <c r="H370" s="2"/>
      <c r="J370" s="2"/>
      <c r="K370" s="2"/>
      <c r="L370" s="2"/>
      <c r="N370" s="2"/>
      <c r="P370" s="2"/>
    </row>
    <row r="371" spans="4:16">
      <c r="D371" s="2"/>
      <c r="F371" s="2"/>
      <c r="H371" s="2"/>
      <c r="J371" s="2"/>
      <c r="K371" s="2"/>
      <c r="L371" s="2"/>
      <c r="N371" s="2"/>
      <c r="P371" s="2"/>
    </row>
    <row r="372" spans="4:16">
      <c r="D372" s="2"/>
      <c r="F372" s="2"/>
      <c r="H372" s="2"/>
      <c r="J372" s="2"/>
      <c r="K372" s="2"/>
      <c r="L372" s="2"/>
      <c r="N372" s="2"/>
      <c r="P372" s="2"/>
    </row>
    <row r="373" spans="4:16">
      <c r="D373" s="2"/>
      <c r="F373" s="2"/>
      <c r="H373" s="2"/>
      <c r="J373" s="2"/>
      <c r="K373" s="2"/>
      <c r="L373" s="2"/>
      <c r="N373" s="2"/>
      <c r="P373" s="2"/>
    </row>
    <row r="374" spans="4:16">
      <c r="D374" s="2"/>
      <c r="F374" s="2"/>
      <c r="H374" s="2"/>
      <c r="J374" s="2"/>
      <c r="K374" s="2"/>
      <c r="L374" s="2"/>
      <c r="N374" s="2"/>
      <c r="P374" s="2"/>
    </row>
    <row r="375" spans="4:16">
      <c r="D375" s="2"/>
      <c r="F375" s="2"/>
      <c r="H375" s="2"/>
      <c r="J375" s="2"/>
      <c r="K375" s="2"/>
      <c r="L375" s="2"/>
      <c r="N375" s="2"/>
      <c r="P375" s="2"/>
    </row>
    <row r="376" spans="4:16">
      <c r="D376" s="2"/>
      <c r="F376" s="2"/>
      <c r="H376" s="2"/>
      <c r="J376" s="2"/>
      <c r="K376" s="2"/>
      <c r="L376" s="2"/>
      <c r="N376" s="2"/>
      <c r="P376" s="2"/>
    </row>
    <row r="377" spans="4:16">
      <c r="D377" s="2"/>
      <c r="F377" s="2"/>
      <c r="H377" s="2"/>
      <c r="J377" s="2"/>
      <c r="K377" s="2"/>
      <c r="L377" s="2"/>
      <c r="N377" s="2"/>
      <c r="P377" s="2"/>
    </row>
    <row r="378" spans="4:16">
      <c r="D378" s="2"/>
      <c r="F378" s="2"/>
      <c r="H378" s="2"/>
      <c r="J378" s="2"/>
      <c r="K378" s="2"/>
      <c r="L378" s="2"/>
      <c r="N378" s="2"/>
      <c r="P378" s="2"/>
    </row>
    <row r="379" spans="4:16">
      <c r="D379" s="2"/>
      <c r="F379" s="2"/>
      <c r="H379" s="2"/>
      <c r="J379" s="2"/>
      <c r="K379" s="2"/>
      <c r="L379" s="2"/>
      <c r="N379" s="2"/>
      <c r="P379" s="2"/>
    </row>
    <row r="380" spans="4:16">
      <c r="D380" s="2"/>
      <c r="F380" s="2"/>
      <c r="H380" s="2"/>
      <c r="J380" s="2"/>
      <c r="K380" s="2"/>
      <c r="L380" s="2"/>
      <c r="N380" s="2"/>
      <c r="P380" s="2"/>
    </row>
    <row r="381" spans="4:16">
      <c r="D381" s="2"/>
      <c r="F381" s="2"/>
      <c r="H381" s="2"/>
      <c r="J381" s="2"/>
      <c r="K381" s="2"/>
      <c r="L381" s="2"/>
      <c r="N381" s="2"/>
      <c r="P381" s="2"/>
    </row>
    <row r="382" spans="4:16">
      <c r="D382" s="2"/>
      <c r="F382" s="2"/>
      <c r="H382" s="2"/>
      <c r="J382" s="2"/>
      <c r="K382" s="2"/>
      <c r="L382" s="2"/>
      <c r="N382" s="2"/>
      <c r="P382" s="2"/>
    </row>
    <row r="383" spans="4:16">
      <c r="D383" s="2"/>
      <c r="F383" s="2"/>
      <c r="H383" s="2"/>
      <c r="J383" s="2"/>
      <c r="K383" s="2"/>
      <c r="L383" s="2"/>
      <c r="N383" s="2"/>
      <c r="P383" s="2"/>
    </row>
    <row r="384" spans="4:16">
      <c r="D384" s="2"/>
      <c r="F384" s="2"/>
      <c r="H384" s="2"/>
      <c r="J384" s="2"/>
      <c r="K384" s="2"/>
      <c r="L384" s="2"/>
      <c r="N384" s="2"/>
      <c r="P384" s="2"/>
    </row>
    <row r="385" spans="4:16">
      <c r="D385" s="2"/>
      <c r="F385" s="2"/>
      <c r="H385" s="2"/>
      <c r="J385" s="2"/>
      <c r="K385" s="2"/>
      <c r="L385" s="2"/>
      <c r="N385" s="2"/>
      <c r="P385" s="2"/>
    </row>
    <row r="386" spans="4:16">
      <c r="D386" s="2"/>
      <c r="F386" s="2"/>
      <c r="H386" s="2"/>
      <c r="J386" s="2"/>
      <c r="K386" s="2"/>
      <c r="L386" s="2"/>
      <c r="N386" s="2"/>
      <c r="P386" s="2"/>
    </row>
    <row r="387" spans="4:16">
      <c r="D387" s="2"/>
      <c r="F387" s="2"/>
      <c r="H387" s="2"/>
      <c r="J387" s="2"/>
      <c r="K387" s="2"/>
      <c r="L387" s="2"/>
      <c r="N387" s="2"/>
      <c r="P387" s="2"/>
    </row>
    <row r="388" spans="4:16">
      <c r="D388" s="2"/>
      <c r="F388" s="2"/>
      <c r="H388" s="2"/>
      <c r="J388" s="2"/>
      <c r="K388" s="2"/>
      <c r="L388" s="2"/>
      <c r="N388" s="2"/>
      <c r="P388" s="2"/>
    </row>
    <row r="389" spans="4:16">
      <c r="D389" s="2"/>
      <c r="F389" s="2"/>
      <c r="H389" s="2"/>
      <c r="J389" s="2"/>
      <c r="K389" s="2"/>
      <c r="L389" s="2"/>
      <c r="N389" s="2"/>
      <c r="P389" s="2"/>
    </row>
    <row r="390" spans="4:16">
      <c r="D390" s="2"/>
      <c r="F390" s="2"/>
      <c r="H390" s="2"/>
      <c r="J390" s="2"/>
      <c r="K390" s="2"/>
      <c r="L390" s="2"/>
      <c r="N390" s="2"/>
      <c r="P390" s="2"/>
    </row>
    <row r="391" spans="4:16">
      <c r="D391" s="2"/>
      <c r="F391" s="2"/>
      <c r="H391" s="2"/>
      <c r="J391" s="2"/>
      <c r="K391" s="2"/>
      <c r="L391" s="2"/>
      <c r="N391" s="2"/>
      <c r="P391" s="2"/>
    </row>
    <row r="392" spans="4:16">
      <c r="D392" s="2"/>
      <c r="F392" s="2"/>
      <c r="H392" s="2"/>
      <c r="J392" s="2"/>
      <c r="K392" s="2"/>
      <c r="L392" s="2"/>
      <c r="N392" s="2"/>
      <c r="P392" s="2"/>
    </row>
    <row r="393" spans="4:16">
      <c r="D393" s="2"/>
      <c r="F393" s="2"/>
      <c r="H393" s="2"/>
      <c r="J393" s="2"/>
      <c r="K393" s="2"/>
      <c r="L393" s="2"/>
      <c r="N393" s="2"/>
      <c r="P393" s="2"/>
    </row>
    <row r="394" spans="4:16">
      <c r="D394" s="2"/>
      <c r="F394" s="2"/>
      <c r="H394" s="2"/>
      <c r="J394" s="2"/>
      <c r="K394" s="2"/>
      <c r="L394" s="2"/>
      <c r="N394" s="2"/>
      <c r="P394" s="2"/>
    </row>
    <row r="395" spans="4:16">
      <c r="D395" s="2"/>
      <c r="F395" s="2"/>
      <c r="H395" s="2"/>
      <c r="J395" s="2"/>
      <c r="K395" s="2"/>
      <c r="L395" s="2"/>
      <c r="N395" s="2"/>
      <c r="P395" s="2"/>
    </row>
    <row r="396" spans="4:16">
      <c r="D396" s="2"/>
      <c r="F396" s="2"/>
      <c r="H396" s="2"/>
      <c r="J396" s="2"/>
      <c r="K396" s="2"/>
      <c r="L396" s="2"/>
      <c r="N396" s="2"/>
      <c r="P396" s="2"/>
    </row>
    <row r="397" spans="4:16">
      <c r="D397" s="2"/>
      <c r="F397" s="2"/>
      <c r="H397" s="2"/>
      <c r="J397" s="2"/>
      <c r="K397" s="2"/>
      <c r="L397" s="2"/>
      <c r="N397" s="2"/>
      <c r="P397" s="2"/>
    </row>
    <row r="398" spans="4:16">
      <c r="D398" s="2"/>
      <c r="F398" s="2"/>
      <c r="H398" s="2"/>
      <c r="J398" s="2"/>
      <c r="K398" s="2"/>
      <c r="L398" s="2"/>
      <c r="N398" s="2"/>
      <c r="P398" s="2"/>
    </row>
    <row r="399" spans="4:16">
      <c r="D399" s="2"/>
      <c r="F399" s="2"/>
      <c r="H399" s="2"/>
      <c r="J399" s="2"/>
      <c r="K399" s="2"/>
      <c r="L399" s="2"/>
      <c r="N399" s="2"/>
      <c r="P399" s="2"/>
    </row>
    <row r="400" spans="4:16">
      <c r="D400" s="2"/>
      <c r="F400" s="2"/>
      <c r="H400" s="2"/>
      <c r="J400" s="2"/>
      <c r="K400" s="2"/>
      <c r="L400" s="2"/>
      <c r="N400" s="2"/>
      <c r="P400" s="2"/>
    </row>
    <row r="401" spans="4:16">
      <c r="D401" s="2"/>
      <c r="F401" s="2"/>
      <c r="H401" s="2"/>
      <c r="J401" s="2"/>
      <c r="K401" s="2"/>
      <c r="L401" s="2"/>
      <c r="N401" s="2"/>
      <c r="P401" s="2"/>
    </row>
    <row r="402" spans="4:16">
      <c r="D402" s="2"/>
      <c r="F402" s="2"/>
      <c r="H402" s="2"/>
      <c r="J402" s="2"/>
      <c r="K402" s="2"/>
      <c r="L402" s="2"/>
      <c r="N402" s="2"/>
      <c r="P402" s="2"/>
    </row>
    <row r="403" spans="4:16">
      <c r="D403" s="2"/>
      <c r="F403" s="2"/>
      <c r="H403" s="2"/>
      <c r="J403" s="2"/>
      <c r="K403" s="2"/>
      <c r="L403" s="2"/>
      <c r="N403" s="2"/>
      <c r="P403" s="2"/>
    </row>
    <row r="404" spans="4:16">
      <c r="D404" s="2"/>
      <c r="F404" s="2"/>
      <c r="H404" s="2"/>
      <c r="J404" s="2"/>
      <c r="K404" s="2"/>
      <c r="L404" s="2"/>
      <c r="N404" s="2"/>
      <c r="P404" s="2"/>
    </row>
    <row r="405" spans="4:16">
      <c r="D405" s="2"/>
      <c r="F405" s="2"/>
      <c r="H405" s="2"/>
      <c r="J405" s="2"/>
      <c r="K405" s="2"/>
      <c r="L405" s="2"/>
      <c r="N405" s="2"/>
      <c r="P405" s="2"/>
    </row>
    <row r="406" spans="4:16">
      <c r="D406" s="2"/>
      <c r="F406" s="2"/>
      <c r="H406" s="2"/>
      <c r="J406" s="2"/>
      <c r="K406" s="2"/>
      <c r="L406" s="2"/>
      <c r="N406" s="2"/>
      <c r="P406" s="2"/>
    </row>
    <row r="407" spans="4:16">
      <c r="D407" s="2"/>
      <c r="F407" s="2"/>
      <c r="H407" s="2"/>
      <c r="J407" s="2"/>
      <c r="K407" s="2"/>
      <c r="L407" s="2"/>
      <c r="N407" s="2"/>
      <c r="P407" s="2"/>
    </row>
    <row r="408" spans="4:16">
      <c r="D408" s="2"/>
      <c r="F408" s="2"/>
      <c r="H408" s="2"/>
      <c r="J408" s="2"/>
      <c r="K408" s="2"/>
      <c r="L408" s="2"/>
      <c r="N408" s="2"/>
      <c r="P408" s="2"/>
    </row>
    <row r="409" spans="4:16">
      <c r="D409" s="2"/>
      <c r="F409" s="2"/>
      <c r="H409" s="2"/>
      <c r="J409" s="2"/>
      <c r="K409" s="2"/>
      <c r="L409" s="2"/>
      <c r="N409" s="2"/>
      <c r="P409" s="2"/>
    </row>
    <row r="410" spans="4:16">
      <c r="D410" s="2"/>
      <c r="F410" s="2"/>
      <c r="H410" s="2"/>
      <c r="J410" s="2"/>
      <c r="K410" s="2"/>
      <c r="L410" s="2"/>
      <c r="N410" s="2"/>
      <c r="P410" s="2"/>
    </row>
    <row r="411" spans="4:16">
      <c r="D411" s="2"/>
      <c r="F411" s="2"/>
      <c r="H411" s="2"/>
      <c r="J411" s="2"/>
      <c r="K411" s="2"/>
      <c r="L411" s="2"/>
      <c r="N411" s="2"/>
      <c r="P411" s="2"/>
    </row>
    <row r="412" spans="4:16">
      <c r="D412" s="2"/>
      <c r="F412" s="2"/>
      <c r="H412" s="2"/>
      <c r="J412" s="2"/>
      <c r="K412" s="2"/>
      <c r="L412" s="2"/>
      <c r="N412" s="2"/>
      <c r="P412" s="2"/>
    </row>
    <row r="413" spans="4:16">
      <c r="D413" s="2"/>
      <c r="F413" s="2"/>
      <c r="H413" s="2"/>
      <c r="J413" s="2"/>
      <c r="K413" s="2"/>
      <c r="L413" s="2"/>
      <c r="N413" s="2"/>
      <c r="P413" s="2"/>
    </row>
    <row r="414" spans="4:16">
      <c r="D414" s="2"/>
      <c r="F414" s="2"/>
      <c r="H414" s="2"/>
      <c r="J414" s="2"/>
      <c r="K414" s="2"/>
      <c r="L414" s="2"/>
      <c r="N414" s="2"/>
      <c r="P414" s="2"/>
    </row>
    <row r="415" spans="4:16">
      <c r="D415" s="2"/>
      <c r="F415" s="2"/>
      <c r="H415" s="2"/>
      <c r="J415" s="2"/>
      <c r="K415" s="2"/>
      <c r="L415" s="2"/>
      <c r="N415" s="2"/>
      <c r="P415" s="2"/>
    </row>
    <row r="416" spans="4:16">
      <c r="D416" s="2"/>
      <c r="F416" s="2"/>
      <c r="H416" s="2"/>
      <c r="J416" s="2"/>
      <c r="K416" s="2"/>
      <c r="L416" s="2"/>
      <c r="N416" s="2"/>
      <c r="P416" s="2"/>
    </row>
    <row r="417" spans="4:16">
      <c r="D417" s="2"/>
      <c r="F417" s="2"/>
      <c r="H417" s="2"/>
      <c r="J417" s="2"/>
      <c r="K417" s="2"/>
      <c r="L417" s="2"/>
      <c r="N417" s="2"/>
      <c r="P417" s="2"/>
    </row>
    <row r="418" spans="4:16">
      <c r="D418" s="2"/>
      <c r="F418" s="2"/>
      <c r="H418" s="2"/>
      <c r="J418" s="2"/>
      <c r="K418" s="2"/>
      <c r="L418" s="2"/>
      <c r="N418" s="2"/>
      <c r="P418" s="2"/>
    </row>
    <row r="419" spans="4:16">
      <c r="D419" s="2"/>
      <c r="F419" s="2"/>
      <c r="H419" s="2"/>
      <c r="J419" s="2"/>
      <c r="K419" s="2"/>
      <c r="L419" s="2"/>
      <c r="N419" s="2"/>
      <c r="P419" s="2"/>
    </row>
    <row r="420" spans="4:16">
      <c r="D420" s="2"/>
      <c r="F420" s="2"/>
      <c r="H420" s="2"/>
      <c r="J420" s="2"/>
      <c r="K420" s="2"/>
      <c r="L420" s="2"/>
      <c r="N420" s="2"/>
      <c r="P420" s="2"/>
    </row>
    <row r="421" spans="4:16">
      <c r="D421" s="2"/>
      <c r="F421" s="2"/>
      <c r="H421" s="2"/>
      <c r="J421" s="2"/>
      <c r="K421" s="2"/>
      <c r="L421" s="2"/>
      <c r="N421" s="2"/>
      <c r="P421" s="2"/>
    </row>
    <row r="422" spans="4:16">
      <c r="D422" s="2"/>
      <c r="F422" s="2"/>
      <c r="H422" s="2"/>
      <c r="J422" s="2"/>
      <c r="K422" s="2"/>
      <c r="L422" s="2"/>
      <c r="N422" s="2"/>
      <c r="P422" s="2"/>
    </row>
    <row r="423" spans="4:16">
      <c r="D423" s="2"/>
      <c r="F423" s="2"/>
      <c r="H423" s="2"/>
      <c r="J423" s="2"/>
      <c r="K423" s="2"/>
      <c r="L423" s="2"/>
      <c r="N423" s="2"/>
      <c r="P423" s="2"/>
    </row>
    <row r="424" spans="4:16">
      <c r="D424" s="2"/>
      <c r="F424" s="2"/>
      <c r="H424" s="2"/>
      <c r="J424" s="2"/>
      <c r="K424" s="2"/>
      <c r="L424" s="2"/>
      <c r="N424" s="2"/>
      <c r="P424" s="2"/>
    </row>
    <row r="425" spans="4:16">
      <c r="D425" s="2"/>
      <c r="F425" s="2"/>
      <c r="H425" s="2"/>
      <c r="J425" s="2"/>
      <c r="K425" s="2"/>
      <c r="L425" s="2"/>
      <c r="N425" s="2"/>
      <c r="P425" s="2"/>
    </row>
    <row r="426" spans="4:16">
      <c r="D426" s="2"/>
      <c r="F426" s="2"/>
      <c r="H426" s="2"/>
      <c r="J426" s="2"/>
      <c r="K426" s="2"/>
      <c r="L426" s="2"/>
      <c r="N426" s="2"/>
      <c r="P426" s="2"/>
    </row>
    <row r="427" spans="4:16">
      <c r="D427" s="2"/>
      <c r="F427" s="2"/>
      <c r="H427" s="2"/>
      <c r="J427" s="2"/>
      <c r="K427" s="2"/>
      <c r="L427" s="2"/>
      <c r="N427" s="2"/>
      <c r="P427" s="2"/>
    </row>
    <row r="428" spans="4:16">
      <c r="D428" s="2"/>
      <c r="F428" s="2"/>
      <c r="H428" s="2"/>
      <c r="J428" s="2"/>
      <c r="K428" s="2"/>
      <c r="L428" s="2"/>
      <c r="N428" s="2"/>
      <c r="P428" s="2"/>
    </row>
    <row r="429" spans="4:16">
      <c r="D429" s="2"/>
      <c r="F429" s="2"/>
      <c r="H429" s="2"/>
      <c r="J429" s="2"/>
      <c r="K429" s="2"/>
      <c r="L429" s="2"/>
      <c r="N429" s="2"/>
      <c r="P429" s="2"/>
    </row>
    <row r="430" spans="4:16">
      <c r="D430" s="2"/>
      <c r="F430" s="2"/>
      <c r="H430" s="2"/>
      <c r="J430" s="2"/>
      <c r="K430" s="2"/>
      <c r="L430" s="2"/>
      <c r="N430" s="2"/>
      <c r="P430" s="2"/>
    </row>
    <row r="431" spans="4:16">
      <c r="D431" s="2"/>
      <c r="F431" s="2"/>
      <c r="H431" s="2"/>
      <c r="J431" s="2"/>
      <c r="K431" s="2"/>
      <c r="L431" s="2"/>
      <c r="N431" s="2"/>
      <c r="P431" s="2"/>
    </row>
    <row r="432" spans="4:16">
      <c r="D432" s="2"/>
      <c r="F432" s="2"/>
      <c r="H432" s="2"/>
      <c r="J432" s="2"/>
      <c r="K432" s="2"/>
      <c r="L432" s="2"/>
      <c r="N432" s="2"/>
      <c r="P432" s="2"/>
    </row>
    <row r="433" spans="4:16">
      <c r="D433" s="2"/>
      <c r="F433" s="2"/>
      <c r="H433" s="2"/>
      <c r="J433" s="2"/>
      <c r="K433" s="2"/>
      <c r="L433" s="2"/>
      <c r="N433" s="2"/>
      <c r="P433" s="2"/>
    </row>
    <row r="434" spans="4:16">
      <c r="D434" s="2"/>
      <c r="F434" s="2"/>
      <c r="H434" s="2"/>
      <c r="J434" s="2"/>
      <c r="K434" s="2"/>
      <c r="L434" s="2"/>
      <c r="N434" s="2"/>
      <c r="P434" s="2"/>
    </row>
    <row r="435" spans="4:16">
      <c r="D435" s="2"/>
      <c r="F435" s="2"/>
      <c r="H435" s="2"/>
      <c r="J435" s="2"/>
      <c r="K435" s="2"/>
      <c r="L435" s="2"/>
      <c r="N435" s="2"/>
      <c r="P435" s="2"/>
    </row>
    <row r="436" spans="4:16">
      <c r="D436" s="2"/>
      <c r="F436" s="2"/>
      <c r="H436" s="2"/>
      <c r="J436" s="2"/>
      <c r="K436" s="2"/>
      <c r="L436" s="2"/>
      <c r="N436" s="2"/>
      <c r="P436" s="2"/>
    </row>
    <row r="437" spans="4:16">
      <c r="D437" s="2"/>
      <c r="F437" s="2"/>
      <c r="H437" s="2"/>
      <c r="J437" s="2"/>
      <c r="K437" s="2"/>
      <c r="L437" s="2"/>
      <c r="N437" s="2"/>
      <c r="P437" s="2"/>
    </row>
    <row r="438" spans="4:16">
      <c r="D438" s="2"/>
      <c r="F438" s="2"/>
      <c r="H438" s="2"/>
      <c r="J438" s="2"/>
      <c r="K438" s="2"/>
      <c r="L438" s="2"/>
      <c r="N438" s="2"/>
      <c r="P438" s="2"/>
    </row>
    <row r="439" spans="4:16">
      <c r="D439" s="2"/>
      <c r="F439" s="2"/>
      <c r="H439" s="2"/>
      <c r="J439" s="2"/>
      <c r="K439" s="2"/>
      <c r="L439" s="2"/>
      <c r="N439" s="2"/>
      <c r="P439" s="2"/>
    </row>
    <row r="440" spans="4:16">
      <c r="D440" s="2"/>
      <c r="F440" s="2"/>
      <c r="H440" s="2"/>
      <c r="J440" s="2"/>
      <c r="K440" s="2"/>
      <c r="L440" s="2"/>
      <c r="N440" s="2"/>
      <c r="P440" s="2"/>
    </row>
    <row r="441" spans="4:16">
      <c r="D441" s="2"/>
      <c r="F441" s="2"/>
      <c r="H441" s="2"/>
      <c r="J441" s="2"/>
      <c r="K441" s="2"/>
      <c r="L441" s="2"/>
      <c r="N441" s="2"/>
      <c r="P441" s="2"/>
    </row>
    <row r="442" spans="4:16">
      <c r="D442" s="2"/>
      <c r="F442" s="2"/>
      <c r="H442" s="2"/>
      <c r="J442" s="2"/>
      <c r="K442" s="2"/>
      <c r="L442" s="2"/>
      <c r="N442" s="2"/>
      <c r="P442" s="2"/>
    </row>
    <row r="443" spans="4:16">
      <c r="D443" s="2"/>
      <c r="F443" s="2"/>
      <c r="H443" s="2"/>
      <c r="J443" s="2"/>
      <c r="K443" s="2"/>
      <c r="L443" s="2"/>
      <c r="N443" s="2"/>
      <c r="P443" s="2"/>
    </row>
    <row r="444" spans="4:16">
      <c r="D444" s="2"/>
      <c r="F444" s="2"/>
      <c r="H444" s="2"/>
      <c r="J444" s="2"/>
      <c r="K444" s="2"/>
      <c r="L444" s="2"/>
      <c r="N444" s="2"/>
      <c r="P444" s="2"/>
    </row>
    <row r="445" spans="4:16">
      <c r="D445" s="2"/>
      <c r="F445" s="2"/>
      <c r="H445" s="2"/>
      <c r="J445" s="2"/>
      <c r="K445" s="2"/>
      <c r="L445" s="2"/>
      <c r="N445" s="2"/>
      <c r="P445" s="2"/>
    </row>
    <row r="446" spans="4:16">
      <c r="D446" s="2"/>
      <c r="F446" s="2"/>
      <c r="H446" s="2"/>
      <c r="J446" s="2"/>
      <c r="K446" s="2"/>
      <c r="L446" s="2"/>
      <c r="N446" s="2"/>
      <c r="P446" s="2"/>
    </row>
    <row r="447" spans="4:16">
      <c r="D447" s="2"/>
      <c r="F447" s="2"/>
      <c r="H447" s="2"/>
      <c r="J447" s="2"/>
      <c r="K447" s="2"/>
      <c r="L447" s="2"/>
      <c r="N447" s="2"/>
      <c r="P447" s="2"/>
    </row>
    <row r="448" spans="4:16">
      <c r="D448" s="2"/>
      <c r="F448" s="2"/>
      <c r="H448" s="2"/>
      <c r="J448" s="2"/>
      <c r="K448" s="2"/>
      <c r="L448" s="2"/>
      <c r="N448" s="2"/>
      <c r="P448" s="2"/>
    </row>
    <row r="449" spans="4:16">
      <c r="D449" s="2"/>
      <c r="F449" s="2"/>
      <c r="H449" s="2"/>
      <c r="J449" s="2"/>
      <c r="K449" s="2"/>
      <c r="L449" s="2"/>
      <c r="N449" s="2"/>
      <c r="P449" s="2"/>
    </row>
    <row r="450" spans="4:16">
      <c r="D450" s="2"/>
      <c r="F450" s="2"/>
      <c r="H450" s="2"/>
      <c r="J450" s="2"/>
      <c r="K450" s="2"/>
      <c r="L450" s="2"/>
      <c r="N450" s="2"/>
      <c r="P450" s="2"/>
    </row>
    <row r="451" spans="4:16">
      <c r="D451" s="2"/>
      <c r="F451" s="2"/>
      <c r="H451" s="2"/>
      <c r="J451" s="2"/>
      <c r="K451" s="2"/>
      <c r="L451" s="2"/>
      <c r="N451" s="2"/>
      <c r="P451" s="2"/>
    </row>
    <row r="452" spans="4:16">
      <c r="D452" s="2"/>
      <c r="F452" s="2"/>
      <c r="H452" s="2"/>
      <c r="J452" s="2"/>
      <c r="K452" s="2"/>
      <c r="L452" s="2"/>
      <c r="N452" s="2"/>
      <c r="P452" s="2"/>
    </row>
    <row r="453" spans="4:16">
      <c r="D453" s="2"/>
      <c r="F453" s="2"/>
      <c r="H453" s="2"/>
      <c r="J453" s="2"/>
      <c r="K453" s="2"/>
      <c r="L453" s="2"/>
      <c r="N453" s="2"/>
      <c r="P453" s="2"/>
    </row>
    <row r="454" spans="4:16">
      <c r="D454" s="2"/>
      <c r="F454" s="2"/>
      <c r="H454" s="2"/>
      <c r="J454" s="2"/>
      <c r="K454" s="2"/>
      <c r="L454" s="2"/>
      <c r="N454" s="2"/>
      <c r="P454" s="2"/>
    </row>
    <row r="455" spans="4:16">
      <c r="D455" s="2"/>
      <c r="F455" s="2"/>
      <c r="H455" s="2"/>
      <c r="J455" s="2"/>
      <c r="K455" s="2"/>
      <c r="L455" s="2"/>
      <c r="N455" s="2"/>
      <c r="P455" s="2"/>
    </row>
    <row r="456" spans="4:16">
      <c r="D456" s="2"/>
      <c r="F456" s="2"/>
      <c r="H456" s="2"/>
      <c r="J456" s="2"/>
      <c r="K456" s="2"/>
      <c r="L456" s="2"/>
      <c r="N456" s="2"/>
      <c r="P456" s="2"/>
    </row>
    <row r="457" spans="4:16">
      <c r="D457" s="2"/>
      <c r="F457" s="2"/>
      <c r="H457" s="2"/>
      <c r="J457" s="2"/>
      <c r="K457" s="2"/>
      <c r="L457" s="2"/>
      <c r="N457" s="2"/>
      <c r="P457" s="2"/>
    </row>
    <row r="458" spans="4:16">
      <c r="D458" s="2"/>
      <c r="F458" s="2"/>
      <c r="H458" s="2"/>
      <c r="J458" s="2"/>
      <c r="K458" s="2"/>
      <c r="L458" s="2"/>
      <c r="N458" s="2"/>
      <c r="P458" s="2"/>
    </row>
    <row r="459" spans="4:16">
      <c r="D459" s="2"/>
      <c r="F459" s="2"/>
      <c r="H459" s="2"/>
      <c r="J459" s="2"/>
      <c r="K459" s="2"/>
      <c r="L459" s="2"/>
      <c r="N459" s="2"/>
      <c r="P459" s="2"/>
    </row>
    <row r="460" spans="4:16">
      <c r="D460" s="2"/>
      <c r="F460" s="2"/>
      <c r="H460" s="2"/>
      <c r="J460" s="2"/>
      <c r="K460" s="2"/>
      <c r="L460" s="2"/>
      <c r="N460" s="2"/>
      <c r="P460" s="2"/>
    </row>
    <row r="461" spans="4:16">
      <c r="D461" s="2"/>
      <c r="F461" s="2"/>
      <c r="H461" s="2"/>
      <c r="J461" s="2"/>
      <c r="K461" s="2"/>
      <c r="L461" s="2"/>
      <c r="N461" s="2"/>
      <c r="P461" s="2"/>
    </row>
    <row r="462" spans="4:16">
      <c r="D462" s="2"/>
      <c r="F462" s="2"/>
      <c r="H462" s="2"/>
      <c r="J462" s="2"/>
      <c r="K462" s="2"/>
      <c r="L462" s="2"/>
      <c r="N462" s="2"/>
      <c r="P462" s="2"/>
    </row>
    <row r="463" spans="4:16">
      <c r="D463" s="2"/>
      <c r="F463" s="2"/>
      <c r="H463" s="2"/>
      <c r="J463" s="2"/>
      <c r="K463" s="2"/>
      <c r="L463" s="2"/>
      <c r="N463" s="2"/>
      <c r="P463" s="2"/>
    </row>
    <row r="464" spans="4:16">
      <c r="D464" s="2"/>
      <c r="F464" s="2"/>
      <c r="H464" s="2"/>
      <c r="J464" s="2"/>
      <c r="K464" s="2"/>
      <c r="L464" s="2"/>
      <c r="N464" s="2"/>
      <c r="P464" s="2"/>
    </row>
    <row r="465" spans="4:16">
      <c r="D465" s="2"/>
      <c r="F465" s="2"/>
      <c r="H465" s="2"/>
      <c r="J465" s="2"/>
      <c r="K465" s="2"/>
      <c r="L465" s="2"/>
      <c r="N465" s="2"/>
      <c r="P465" s="2"/>
    </row>
    <row r="466" spans="4:16">
      <c r="D466" s="2"/>
      <c r="F466" s="2"/>
      <c r="H466" s="2"/>
      <c r="J466" s="2"/>
      <c r="K466" s="2"/>
      <c r="L466" s="2"/>
      <c r="N466" s="2"/>
      <c r="P466" s="2"/>
    </row>
    <row r="467" spans="4:16">
      <c r="D467" s="2"/>
      <c r="F467" s="2"/>
      <c r="H467" s="2"/>
      <c r="J467" s="2"/>
      <c r="K467" s="2"/>
      <c r="L467" s="2"/>
      <c r="N467" s="2"/>
      <c r="P467" s="2"/>
    </row>
    <row r="468" spans="4:16">
      <c r="D468" s="2"/>
      <c r="F468" s="2"/>
      <c r="H468" s="2"/>
      <c r="J468" s="2"/>
      <c r="K468" s="2"/>
      <c r="L468" s="2"/>
      <c r="N468" s="2"/>
      <c r="P468" s="2"/>
    </row>
    <row r="469" spans="4:16">
      <c r="D469" s="2"/>
      <c r="F469" s="2"/>
      <c r="H469" s="2"/>
      <c r="J469" s="2"/>
      <c r="K469" s="2"/>
      <c r="L469" s="2"/>
      <c r="N469" s="2"/>
      <c r="P469" s="2"/>
    </row>
    <row r="470" spans="4:16">
      <c r="D470" s="2"/>
      <c r="F470" s="2"/>
      <c r="H470" s="2"/>
      <c r="J470" s="2"/>
      <c r="K470" s="2"/>
      <c r="L470" s="2"/>
      <c r="N470" s="2"/>
      <c r="P470" s="2"/>
    </row>
    <row r="471" spans="4:16">
      <c r="D471" s="2"/>
      <c r="F471" s="2"/>
      <c r="H471" s="2"/>
      <c r="J471" s="2"/>
      <c r="K471" s="2"/>
      <c r="L471" s="2"/>
      <c r="N471" s="2"/>
      <c r="P471" s="2"/>
    </row>
    <row r="472" spans="4:16">
      <c r="D472" s="2"/>
      <c r="F472" s="2"/>
      <c r="H472" s="2"/>
      <c r="J472" s="2"/>
      <c r="K472" s="2"/>
      <c r="L472" s="2"/>
      <c r="N472" s="2"/>
      <c r="P472" s="2"/>
    </row>
    <row r="473" spans="4:16">
      <c r="D473" s="2"/>
      <c r="F473" s="2"/>
      <c r="H473" s="2"/>
      <c r="J473" s="2"/>
      <c r="K473" s="2"/>
      <c r="L473" s="2"/>
      <c r="N473" s="2"/>
      <c r="P473" s="2"/>
    </row>
    <row r="474" spans="4:16">
      <c r="D474" s="2"/>
      <c r="F474" s="2"/>
      <c r="H474" s="2"/>
      <c r="J474" s="2"/>
      <c r="K474" s="2"/>
      <c r="L474" s="2"/>
      <c r="N474" s="2"/>
      <c r="P474" s="2"/>
    </row>
    <row r="475" spans="4:16">
      <c r="D475" s="2"/>
      <c r="F475" s="2"/>
      <c r="H475" s="2"/>
      <c r="J475" s="2"/>
      <c r="K475" s="2"/>
      <c r="L475" s="2"/>
      <c r="N475" s="2"/>
      <c r="P475" s="2"/>
    </row>
    <row r="476" spans="4:16">
      <c r="D476" s="2"/>
      <c r="F476" s="2"/>
      <c r="H476" s="2"/>
      <c r="J476" s="2"/>
      <c r="K476" s="2"/>
      <c r="L476" s="2"/>
      <c r="N476" s="2"/>
      <c r="P476" s="2"/>
    </row>
    <row r="477" spans="4:16">
      <c r="D477" s="2"/>
      <c r="F477" s="2"/>
      <c r="H477" s="2"/>
      <c r="J477" s="2"/>
      <c r="K477" s="2"/>
      <c r="L477" s="2"/>
      <c r="N477" s="2"/>
      <c r="P477" s="2"/>
    </row>
    <row r="478" spans="4:16">
      <c r="D478" s="2"/>
      <c r="F478" s="2"/>
      <c r="H478" s="2"/>
      <c r="J478" s="2"/>
      <c r="K478" s="2"/>
      <c r="L478" s="2"/>
      <c r="N478" s="2"/>
      <c r="P478" s="2"/>
    </row>
    <row r="479" spans="4:16">
      <c r="D479" s="2"/>
      <c r="F479" s="2"/>
      <c r="H479" s="2"/>
      <c r="J479" s="2"/>
      <c r="K479" s="2"/>
      <c r="L479" s="2"/>
      <c r="N479" s="2"/>
      <c r="P479" s="2"/>
    </row>
    <row r="480" spans="4:16">
      <c r="D480" s="2"/>
      <c r="F480" s="2"/>
      <c r="H480" s="2"/>
      <c r="J480" s="2"/>
      <c r="K480" s="2"/>
      <c r="L480" s="2"/>
      <c r="N480" s="2"/>
      <c r="P480" s="2"/>
    </row>
    <row r="481" spans="4:16">
      <c r="D481" s="2"/>
      <c r="F481" s="2"/>
      <c r="H481" s="2"/>
      <c r="J481" s="2"/>
      <c r="K481" s="2"/>
      <c r="L481" s="2"/>
      <c r="N481" s="2"/>
      <c r="P481" s="2"/>
    </row>
    <row r="482" spans="4:16">
      <c r="D482" s="2"/>
      <c r="F482" s="2"/>
      <c r="H482" s="2"/>
      <c r="J482" s="2"/>
      <c r="K482" s="2"/>
      <c r="L482" s="2"/>
      <c r="N482" s="2"/>
      <c r="P482" s="2"/>
    </row>
    <row r="483" spans="4:16">
      <c r="D483" s="2"/>
      <c r="F483" s="2"/>
      <c r="H483" s="2"/>
      <c r="J483" s="2"/>
      <c r="K483" s="2"/>
      <c r="L483" s="2"/>
      <c r="N483" s="2"/>
      <c r="P483" s="2"/>
    </row>
    <row r="484" spans="4:16">
      <c r="D484" s="2"/>
      <c r="F484" s="2"/>
      <c r="H484" s="2"/>
      <c r="J484" s="2"/>
      <c r="K484" s="2"/>
      <c r="L484" s="2"/>
      <c r="N484" s="2"/>
      <c r="P484" s="2"/>
    </row>
    <row r="485" spans="4:16">
      <c r="D485" s="2"/>
      <c r="F485" s="2"/>
      <c r="H485" s="2"/>
      <c r="J485" s="2"/>
      <c r="K485" s="2"/>
      <c r="L485" s="2"/>
      <c r="N485" s="2"/>
      <c r="P485" s="2"/>
    </row>
    <row r="486" spans="4:16">
      <c r="D486" s="2"/>
      <c r="F486" s="2"/>
      <c r="H486" s="2"/>
      <c r="J486" s="2"/>
      <c r="K486" s="2"/>
      <c r="L486" s="2"/>
      <c r="N486" s="2"/>
      <c r="P486" s="2"/>
    </row>
    <row r="487" spans="4:16">
      <c r="D487" s="2"/>
      <c r="F487" s="2"/>
      <c r="H487" s="2"/>
      <c r="J487" s="2"/>
      <c r="K487" s="2"/>
      <c r="L487" s="2"/>
      <c r="N487" s="2"/>
      <c r="P487" s="2"/>
    </row>
    <row r="488" spans="4:16">
      <c r="D488" s="2"/>
      <c r="F488" s="2"/>
      <c r="H488" s="2"/>
      <c r="J488" s="2"/>
      <c r="K488" s="2"/>
      <c r="L488" s="2"/>
      <c r="N488" s="2"/>
      <c r="P488" s="2"/>
    </row>
  </sheetData>
  <mergeCells count="5">
    <mergeCell ref="B1:I1"/>
    <mergeCell ref="B24:B25"/>
    <mergeCell ref="B27:B31"/>
    <mergeCell ref="B33:B34"/>
    <mergeCell ref="B42:S51"/>
  </mergeCells>
  <printOptions horizontalCentered="1" verticalCentered="1"/>
  <pageMargins left="0.23622047244094491" right="0.23622047244094491" top="0.15748031496062992" bottom="0.15748031496062992" header="0.31496062992125984" footer="0.31496062992125984"/>
  <pageSetup paperSize="9" scale="47"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P79"/>
  <sheetViews>
    <sheetView view="pageBreakPreview" zoomScale="74" zoomScaleNormal="70" zoomScaleSheetLayoutView="74" workbookViewId="0">
      <selection activeCell="C50" sqref="C50"/>
    </sheetView>
  </sheetViews>
  <sheetFormatPr defaultRowHeight="15.75" customHeight="1"/>
  <cols>
    <col min="1" max="1" width="11.7109375" style="507" customWidth="1"/>
    <col min="2" max="2" width="17.140625" style="512" customWidth="1"/>
    <col min="3" max="3" width="127.140625" style="508" customWidth="1"/>
    <col min="4" max="4" width="1.7109375" style="507" customWidth="1"/>
    <col min="5" max="5" width="28.7109375" style="508" customWidth="1"/>
    <col min="6" max="6" width="1.7109375" style="507" customWidth="1"/>
    <col min="7" max="7" width="31.140625" style="508" customWidth="1"/>
    <col min="8" max="8" width="1.7109375" style="507" customWidth="1"/>
    <col min="9" max="9" width="28.7109375" style="508" customWidth="1"/>
    <col min="10" max="260" width="9.140625" style="508"/>
    <col min="261" max="261" width="17.140625" style="508" customWidth="1"/>
    <col min="262" max="262" width="127.140625" style="508" customWidth="1"/>
    <col min="263" max="265" width="28.7109375" style="508" customWidth="1"/>
    <col min="266" max="516" width="9.140625" style="508"/>
    <col min="517" max="517" width="17.140625" style="508" customWidth="1"/>
    <col min="518" max="518" width="127.140625" style="508" customWidth="1"/>
    <col min="519" max="521" width="28.7109375" style="508" customWidth="1"/>
    <col min="522" max="772" width="9.140625" style="508"/>
    <col min="773" max="773" width="17.140625" style="508" customWidth="1"/>
    <col min="774" max="774" width="127.140625" style="508" customWidth="1"/>
    <col min="775" max="777" width="28.7109375" style="508" customWidth="1"/>
    <col min="778" max="1028" width="9.140625" style="508"/>
    <col min="1029" max="1029" width="17.140625" style="508" customWidth="1"/>
    <col min="1030" max="1030" width="127.140625" style="508" customWidth="1"/>
    <col min="1031" max="1033" width="28.7109375" style="508" customWidth="1"/>
    <col min="1034" max="1284" width="9.140625" style="508"/>
    <col min="1285" max="1285" width="17.140625" style="508" customWidth="1"/>
    <col min="1286" max="1286" width="127.140625" style="508" customWidth="1"/>
    <col min="1287" max="1289" width="28.7109375" style="508" customWidth="1"/>
    <col min="1290" max="1540" width="9.140625" style="508"/>
    <col min="1541" max="1541" width="17.140625" style="508" customWidth="1"/>
    <col min="1542" max="1542" width="127.140625" style="508" customWidth="1"/>
    <col min="1543" max="1545" width="28.7109375" style="508" customWidth="1"/>
    <col min="1546" max="1796" width="9.140625" style="508"/>
    <col min="1797" max="1797" width="17.140625" style="508" customWidth="1"/>
    <col min="1798" max="1798" width="127.140625" style="508" customWidth="1"/>
    <col min="1799" max="1801" width="28.7109375" style="508" customWidth="1"/>
    <col min="1802" max="2052" width="9.140625" style="508"/>
    <col min="2053" max="2053" width="17.140625" style="508" customWidth="1"/>
    <col min="2054" max="2054" width="127.140625" style="508" customWidth="1"/>
    <col min="2055" max="2057" width="28.7109375" style="508" customWidth="1"/>
    <col min="2058" max="2308" width="9.140625" style="508"/>
    <col min="2309" max="2309" width="17.140625" style="508" customWidth="1"/>
    <col min="2310" max="2310" width="127.140625" style="508" customWidth="1"/>
    <col min="2311" max="2313" width="28.7109375" style="508" customWidth="1"/>
    <col min="2314" max="2564" width="9.140625" style="508"/>
    <col min="2565" max="2565" width="17.140625" style="508" customWidth="1"/>
    <col min="2566" max="2566" width="127.140625" style="508" customWidth="1"/>
    <col min="2567" max="2569" width="28.7109375" style="508" customWidth="1"/>
    <col min="2570" max="2820" width="9.140625" style="508"/>
    <col min="2821" max="2821" width="17.140625" style="508" customWidth="1"/>
    <col min="2822" max="2822" width="127.140625" style="508" customWidth="1"/>
    <col min="2823" max="2825" width="28.7109375" style="508" customWidth="1"/>
    <col min="2826" max="3076" width="9.140625" style="508"/>
    <col min="3077" max="3077" width="17.140625" style="508" customWidth="1"/>
    <col min="3078" max="3078" width="127.140625" style="508" customWidth="1"/>
    <col min="3079" max="3081" width="28.7109375" style="508" customWidth="1"/>
    <col min="3082" max="3332" width="9.140625" style="508"/>
    <col min="3333" max="3333" width="17.140625" style="508" customWidth="1"/>
    <col min="3334" max="3334" width="127.140625" style="508" customWidth="1"/>
    <col min="3335" max="3337" width="28.7109375" style="508" customWidth="1"/>
    <col min="3338" max="3588" width="9.140625" style="508"/>
    <col min="3589" max="3589" width="17.140625" style="508" customWidth="1"/>
    <col min="3590" max="3590" width="127.140625" style="508" customWidth="1"/>
    <col min="3591" max="3593" width="28.7109375" style="508" customWidth="1"/>
    <col min="3594" max="3844" width="9.140625" style="508"/>
    <col min="3845" max="3845" width="17.140625" style="508" customWidth="1"/>
    <col min="3846" max="3846" width="127.140625" style="508" customWidth="1"/>
    <col min="3847" max="3849" width="28.7109375" style="508" customWidth="1"/>
    <col min="3850" max="4100" width="9.140625" style="508"/>
    <col min="4101" max="4101" width="17.140625" style="508" customWidth="1"/>
    <col min="4102" max="4102" width="127.140625" style="508" customWidth="1"/>
    <col min="4103" max="4105" width="28.7109375" style="508" customWidth="1"/>
    <col min="4106" max="4356" width="9.140625" style="508"/>
    <col min="4357" max="4357" width="17.140625" style="508" customWidth="1"/>
    <col min="4358" max="4358" width="127.140625" style="508" customWidth="1"/>
    <col min="4359" max="4361" width="28.7109375" style="508" customWidth="1"/>
    <col min="4362" max="4612" width="9.140625" style="508"/>
    <col min="4613" max="4613" width="17.140625" style="508" customWidth="1"/>
    <col min="4614" max="4614" width="127.140625" style="508" customWidth="1"/>
    <col min="4615" max="4617" width="28.7109375" style="508" customWidth="1"/>
    <col min="4618" max="4868" width="9.140625" style="508"/>
    <col min="4869" max="4869" width="17.140625" style="508" customWidth="1"/>
    <col min="4870" max="4870" width="127.140625" style="508" customWidth="1"/>
    <col min="4871" max="4873" width="28.7109375" style="508" customWidth="1"/>
    <col min="4874" max="5124" width="9.140625" style="508"/>
    <col min="5125" max="5125" width="17.140625" style="508" customWidth="1"/>
    <col min="5126" max="5126" width="127.140625" style="508" customWidth="1"/>
    <col min="5127" max="5129" width="28.7109375" style="508" customWidth="1"/>
    <col min="5130" max="5380" width="9.140625" style="508"/>
    <col min="5381" max="5381" width="17.140625" style="508" customWidth="1"/>
    <col min="5382" max="5382" width="127.140625" style="508" customWidth="1"/>
    <col min="5383" max="5385" width="28.7109375" style="508" customWidth="1"/>
    <col min="5386" max="5636" width="9.140625" style="508"/>
    <col min="5637" max="5637" width="17.140625" style="508" customWidth="1"/>
    <col min="5638" max="5638" width="127.140625" style="508" customWidth="1"/>
    <col min="5639" max="5641" width="28.7109375" style="508" customWidth="1"/>
    <col min="5642" max="5892" width="9.140625" style="508"/>
    <col min="5893" max="5893" width="17.140625" style="508" customWidth="1"/>
    <col min="5894" max="5894" width="127.140625" style="508" customWidth="1"/>
    <col min="5895" max="5897" width="28.7109375" style="508" customWidth="1"/>
    <col min="5898" max="6148" width="9.140625" style="508"/>
    <col min="6149" max="6149" width="17.140625" style="508" customWidth="1"/>
    <col min="6150" max="6150" width="127.140625" style="508" customWidth="1"/>
    <col min="6151" max="6153" width="28.7109375" style="508" customWidth="1"/>
    <col min="6154" max="6404" width="9.140625" style="508"/>
    <col min="6405" max="6405" width="17.140625" style="508" customWidth="1"/>
    <col min="6406" max="6406" width="127.140625" style="508" customWidth="1"/>
    <col min="6407" max="6409" width="28.7109375" style="508" customWidth="1"/>
    <col min="6410" max="6660" width="9.140625" style="508"/>
    <col min="6661" max="6661" width="17.140625" style="508" customWidth="1"/>
    <col min="6662" max="6662" width="127.140625" style="508" customWidth="1"/>
    <col min="6663" max="6665" width="28.7109375" style="508" customWidth="1"/>
    <col min="6666" max="6916" width="9.140625" style="508"/>
    <col min="6917" max="6917" width="17.140625" style="508" customWidth="1"/>
    <col min="6918" max="6918" width="127.140625" style="508" customWidth="1"/>
    <col min="6919" max="6921" width="28.7109375" style="508" customWidth="1"/>
    <col min="6922" max="7172" width="9.140625" style="508"/>
    <col min="7173" max="7173" width="17.140625" style="508" customWidth="1"/>
    <col min="7174" max="7174" width="127.140625" style="508" customWidth="1"/>
    <col min="7175" max="7177" width="28.7109375" style="508" customWidth="1"/>
    <col min="7178" max="7428" width="9.140625" style="508"/>
    <col min="7429" max="7429" width="17.140625" style="508" customWidth="1"/>
    <col min="7430" max="7430" width="127.140625" style="508" customWidth="1"/>
    <col min="7431" max="7433" width="28.7109375" style="508" customWidth="1"/>
    <col min="7434" max="7684" width="9.140625" style="508"/>
    <col min="7685" max="7685" width="17.140625" style="508" customWidth="1"/>
    <col min="7686" max="7686" width="127.140625" style="508" customWidth="1"/>
    <col min="7687" max="7689" width="28.7109375" style="508" customWidth="1"/>
    <col min="7690" max="7940" width="9.140625" style="508"/>
    <col min="7941" max="7941" width="17.140625" style="508" customWidth="1"/>
    <col min="7942" max="7942" width="127.140625" style="508" customWidth="1"/>
    <col min="7943" max="7945" width="28.7109375" style="508" customWidth="1"/>
    <col min="7946" max="8196" width="9.140625" style="508"/>
    <col min="8197" max="8197" width="17.140625" style="508" customWidth="1"/>
    <col min="8198" max="8198" width="127.140625" style="508" customWidth="1"/>
    <col min="8199" max="8201" width="28.7109375" style="508" customWidth="1"/>
    <col min="8202" max="8452" width="9.140625" style="508"/>
    <col min="8453" max="8453" width="17.140625" style="508" customWidth="1"/>
    <col min="8454" max="8454" width="127.140625" style="508" customWidth="1"/>
    <col min="8455" max="8457" width="28.7109375" style="508" customWidth="1"/>
    <col min="8458" max="8708" width="9.140625" style="508"/>
    <col min="8709" max="8709" width="17.140625" style="508" customWidth="1"/>
    <col min="8710" max="8710" width="127.140625" style="508" customWidth="1"/>
    <col min="8711" max="8713" width="28.7109375" style="508" customWidth="1"/>
    <col min="8714" max="8964" width="9.140625" style="508"/>
    <col min="8965" max="8965" width="17.140625" style="508" customWidth="1"/>
    <col min="8966" max="8966" width="127.140625" style="508" customWidth="1"/>
    <col min="8967" max="8969" width="28.7109375" style="508" customWidth="1"/>
    <col min="8970" max="9220" width="9.140625" style="508"/>
    <col min="9221" max="9221" width="17.140625" style="508" customWidth="1"/>
    <col min="9222" max="9222" width="127.140625" style="508" customWidth="1"/>
    <col min="9223" max="9225" width="28.7109375" style="508" customWidth="1"/>
    <col min="9226" max="9476" width="9.140625" style="508"/>
    <col min="9477" max="9477" width="17.140625" style="508" customWidth="1"/>
    <col min="9478" max="9478" width="127.140625" style="508" customWidth="1"/>
    <col min="9479" max="9481" width="28.7109375" style="508" customWidth="1"/>
    <col min="9482" max="9732" width="9.140625" style="508"/>
    <col min="9733" max="9733" width="17.140625" style="508" customWidth="1"/>
    <col min="9734" max="9734" width="127.140625" style="508" customWidth="1"/>
    <col min="9735" max="9737" width="28.7109375" style="508" customWidth="1"/>
    <col min="9738" max="9988" width="9.140625" style="508"/>
    <col min="9989" max="9989" width="17.140625" style="508" customWidth="1"/>
    <col min="9990" max="9990" width="127.140625" style="508" customWidth="1"/>
    <col min="9991" max="9993" width="28.7109375" style="508" customWidth="1"/>
    <col min="9994" max="10244" width="9.140625" style="508"/>
    <col min="10245" max="10245" width="17.140625" style="508" customWidth="1"/>
    <col min="10246" max="10246" width="127.140625" style="508" customWidth="1"/>
    <col min="10247" max="10249" width="28.7109375" style="508" customWidth="1"/>
    <col min="10250" max="10500" width="9.140625" style="508"/>
    <col min="10501" max="10501" width="17.140625" style="508" customWidth="1"/>
    <col min="10502" max="10502" width="127.140625" style="508" customWidth="1"/>
    <col min="10503" max="10505" width="28.7109375" style="508" customWidth="1"/>
    <col min="10506" max="10756" width="9.140625" style="508"/>
    <col min="10757" max="10757" width="17.140625" style="508" customWidth="1"/>
    <col min="10758" max="10758" width="127.140625" style="508" customWidth="1"/>
    <col min="10759" max="10761" width="28.7109375" style="508" customWidth="1"/>
    <col min="10762" max="11012" width="9.140625" style="508"/>
    <col min="11013" max="11013" width="17.140625" style="508" customWidth="1"/>
    <col min="11014" max="11014" width="127.140625" style="508" customWidth="1"/>
    <col min="11015" max="11017" width="28.7109375" style="508" customWidth="1"/>
    <col min="11018" max="11268" width="9.140625" style="508"/>
    <col min="11269" max="11269" width="17.140625" style="508" customWidth="1"/>
    <col min="11270" max="11270" width="127.140625" style="508" customWidth="1"/>
    <col min="11271" max="11273" width="28.7109375" style="508" customWidth="1"/>
    <col min="11274" max="11524" width="9.140625" style="508"/>
    <col min="11525" max="11525" width="17.140625" style="508" customWidth="1"/>
    <col min="11526" max="11526" width="127.140625" style="508" customWidth="1"/>
    <col min="11527" max="11529" width="28.7109375" style="508" customWidth="1"/>
    <col min="11530" max="11780" width="9.140625" style="508"/>
    <col min="11781" max="11781" width="17.140625" style="508" customWidth="1"/>
    <col min="11782" max="11782" width="127.140625" style="508" customWidth="1"/>
    <col min="11783" max="11785" width="28.7109375" style="508" customWidth="1"/>
    <col min="11786" max="12036" width="9.140625" style="508"/>
    <col min="12037" max="12037" width="17.140625" style="508" customWidth="1"/>
    <col min="12038" max="12038" width="127.140625" style="508" customWidth="1"/>
    <col min="12039" max="12041" width="28.7109375" style="508" customWidth="1"/>
    <col min="12042" max="12292" width="9.140625" style="508"/>
    <col min="12293" max="12293" width="17.140625" style="508" customWidth="1"/>
    <col min="12294" max="12294" width="127.140625" style="508" customWidth="1"/>
    <col min="12295" max="12297" width="28.7109375" style="508" customWidth="1"/>
    <col min="12298" max="12548" width="9.140625" style="508"/>
    <col min="12549" max="12549" width="17.140625" style="508" customWidth="1"/>
    <col min="12550" max="12550" width="127.140625" style="508" customWidth="1"/>
    <col min="12551" max="12553" width="28.7109375" style="508" customWidth="1"/>
    <col min="12554" max="12804" width="9.140625" style="508"/>
    <col min="12805" max="12805" width="17.140625" style="508" customWidth="1"/>
    <col min="12806" max="12806" width="127.140625" style="508" customWidth="1"/>
    <col min="12807" max="12809" width="28.7109375" style="508" customWidth="1"/>
    <col min="12810" max="13060" width="9.140625" style="508"/>
    <col min="13061" max="13061" width="17.140625" style="508" customWidth="1"/>
    <col min="13062" max="13062" width="127.140625" style="508" customWidth="1"/>
    <col min="13063" max="13065" width="28.7109375" style="508" customWidth="1"/>
    <col min="13066" max="13316" width="9.140625" style="508"/>
    <col min="13317" max="13317" width="17.140625" style="508" customWidth="1"/>
    <col min="13318" max="13318" width="127.140625" style="508" customWidth="1"/>
    <col min="13319" max="13321" width="28.7109375" style="508" customWidth="1"/>
    <col min="13322" max="13572" width="9.140625" style="508"/>
    <col min="13573" max="13573" width="17.140625" style="508" customWidth="1"/>
    <col min="13574" max="13574" width="127.140625" style="508" customWidth="1"/>
    <col min="13575" max="13577" width="28.7109375" style="508" customWidth="1"/>
    <col min="13578" max="13828" width="9.140625" style="508"/>
    <col min="13829" max="13829" width="17.140625" style="508" customWidth="1"/>
    <col min="13830" max="13830" width="127.140625" style="508" customWidth="1"/>
    <col min="13831" max="13833" width="28.7109375" style="508" customWidth="1"/>
    <col min="13834" max="14084" width="9.140625" style="508"/>
    <col min="14085" max="14085" width="17.140625" style="508" customWidth="1"/>
    <col min="14086" max="14086" width="127.140625" style="508" customWidth="1"/>
    <col min="14087" max="14089" width="28.7109375" style="508" customWidth="1"/>
    <col min="14090" max="14340" width="9.140625" style="508"/>
    <col min="14341" max="14341" width="17.140625" style="508" customWidth="1"/>
    <col min="14342" max="14342" width="127.140625" style="508" customWidth="1"/>
    <col min="14343" max="14345" width="28.7109375" style="508" customWidth="1"/>
    <col min="14346" max="14596" width="9.140625" style="508"/>
    <col min="14597" max="14597" width="17.140625" style="508" customWidth="1"/>
    <col min="14598" max="14598" width="127.140625" style="508" customWidth="1"/>
    <col min="14599" max="14601" width="28.7109375" style="508" customWidth="1"/>
    <col min="14602" max="14852" width="9.140625" style="508"/>
    <col min="14853" max="14853" width="17.140625" style="508" customWidth="1"/>
    <col min="14854" max="14854" width="127.140625" style="508" customWidth="1"/>
    <col min="14855" max="14857" width="28.7109375" style="508" customWidth="1"/>
    <col min="14858" max="15108" width="9.140625" style="508"/>
    <col min="15109" max="15109" width="17.140625" style="508" customWidth="1"/>
    <col min="15110" max="15110" width="127.140625" style="508" customWidth="1"/>
    <col min="15111" max="15113" width="28.7109375" style="508" customWidth="1"/>
    <col min="15114" max="15364" width="9.140625" style="508"/>
    <col min="15365" max="15365" width="17.140625" style="508" customWidth="1"/>
    <col min="15366" max="15366" width="127.140625" style="508" customWidth="1"/>
    <col min="15367" max="15369" width="28.7109375" style="508" customWidth="1"/>
    <col min="15370" max="15620" width="9.140625" style="508"/>
    <col min="15621" max="15621" width="17.140625" style="508" customWidth="1"/>
    <col min="15622" max="15622" width="127.140625" style="508" customWidth="1"/>
    <col min="15623" max="15625" width="28.7109375" style="508" customWidth="1"/>
    <col min="15626" max="15876" width="9.140625" style="508"/>
    <col min="15877" max="15877" width="17.140625" style="508" customWidth="1"/>
    <col min="15878" max="15878" width="127.140625" style="508" customWidth="1"/>
    <col min="15879" max="15881" width="28.7109375" style="508" customWidth="1"/>
    <col min="15882" max="16132" width="9.140625" style="508"/>
    <col min="16133" max="16133" width="17.140625" style="508" customWidth="1"/>
    <col min="16134" max="16134" width="127.140625" style="508" customWidth="1"/>
    <col min="16135" max="16137" width="28.7109375" style="508" customWidth="1"/>
    <col min="16138" max="16384" width="9.140625" style="508"/>
  </cols>
  <sheetData>
    <row r="1" spans="1:16" ht="138" customHeight="1">
      <c r="B1" s="506"/>
      <c r="C1" s="522"/>
      <c r="D1" s="522"/>
      <c r="E1" s="435"/>
      <c r="F1" s="435"/>
      <c r="G1" s="507"/>
      <c r="I1" s="507"/>
    </row>
    <row r="2" spans="1:16" ht="44.25">
      <c r="B2" s="1278" t="s">
        <v>626</v>
      </c>
      <c r="C2" s="1278"/>
      <c r="D2" s="1040"/>
      <c r="E2" s="696"/>
      <c r="F2" s="696"/>
      <c r="G2" s="1276"/>
      <c r="H2" s="1276"/>
      <c r="I2" s="1276"/>
    </row>
    <row r="3" spans="1:16" ht="19.5" customHeight="1">
      <c r="B3" s="1046" t="s">
        <v>1347</v>
      </c>
      <c r="C3" s="507"/>
      <c r="E3" s="1277"/>
      <c r="F3" s="1277"/>
      <c r="G3" s="1277"/>
      <c r="H3" s="1277"/>
      <c r="I3" s="1277"/>
    </row>
    <row r="4" spans="1:16" ht="19.5" customHeight="1">
      <c r="B4" s="506"/>
      <c r="C4" s="507"/>
      <c r="E4" s="1039"/>
      <c r="F4" s="1039"/>
      <c r="G4" s="1039"/>
      <c r="H4" s="1039"/>
      <c r="I4" s="1039"/>
    </row>
    <row r="5" spans="1:16" s="507" customFormat="1" ht="24" customHeight="1" thickBot="1">
      <c r="B5" s="1272" t="s">
        <v>9</v>
      </c>
      <c r="C5" s="1272"/>
      <c r="D5" s="699"/>
      <c r="E5" s="1271" t="s">
        <v>184</v>
      </c>
      <c r="F5" s="1271"/>
      <c r="G5" s="1271" t="s">
        <v>117</v>
      </c>
      <c r="H5" s="1271"/>
      <c r="I5" s="1041" t="s">
        <v>210</v>
      </c>
    </row>
    <row r="6" spans="1:16" ht="27" customHeight="1">
      <c r="A6" s="1268" t="s">
        <v>10</v>
      </c>
      <c r="B6" s="715"/>
      <c r="C6" s="714" t="s">
        <v>350</v>
      </c>
      <c r="D6" s="562"/>
      <c r="E6" s="725" t="s">
        <v>31</v>
      </c>
      <c r="F6" s="726"/>
      <c r="G6" s="736" t="s">
        <v>31</v>
      </c>
      <c r="H6" s="726"/>
      <c r="I6" s="744" t="s">
        <v>31</v>
      </c>
    </row>
    <row r="7" spans="1:16" ht="23.25">
      <c r="A7" s="1268"/>
      <c r="B7" s="716"/>
      <c r="C7" s="707" t="s">
        <v>627</v>
      </c>
      <c r="D7" s="640"/>
      <c r="E7" s="727" t="s">
        <v>31</v>
      </c>
      <c r="F7" s="498"/>
      <c r="G7" s="737" t="s">
        <v>31</v>
      </c>
      <c r="H7" s="498"/>
      <c r="I7" s="745" t="s">
        <v>31</v>
      </c>
      <c r="P7" s="510"/>
    </row>
    <row r="8" spans="1:16" ht="23.25">
      <c r="A8" s="1268"/>
      <c r="B8" s="716"/>
      <c r="C8" s="707" t="s">
        <v>246</v>
      </c>
      <c r="D8" s="640"/>
      <c r="E8" s="727" t="s">
        <v>31</v>
      </c>
      <c r="F8" s="498"/>
      <c r="G8" s="737" t="s">
        <v>31</v>
      </c>
      <c r="H8" s="498"/>
      <c r="I8" s="745" t="s">
        <v>31</v>
      </c>
      <c r="P8" s="510"/>
    </row>
    <row r="9" spans="1:16" ht="23.25">
      <c r="A9" s="1268"/>
      <c r="B9" s="716"/>
      <c r="C9" s="708" t="s">
        <v>628</v>
      </c>
      <c r="D9" s="562"/>
      <c r="E9" s="727" t="s">
        <v>31</v>
      </c>
      <c r="F9" s="498"/>
      <c r="G9" s="737" t="s">
        <v>31</v>
      </c>
      <c r="H9" s="498"/>
      <c r="I9" s="745" t="s">
        <v>31</v>
      </c>
    </row>
    <row r="10" spans="1:16" ht="23.25">
      <c r="A10" s="1268"/>
      <c r="B10" s="716"/>
      <c r="C10" s="708" t="s">
        <v>289</v>
      </c>
      <c r="D10" s="562"/>
      <c r="E10" s="727" t="s">
        <v>31</v>
      </c>
      <c r="F10" s="498"/>
      <c r="G10" s="737" t="s">
        <v>31</v>
      </c>
      <c r="H10" s="498"/>
      <c r="I10" s="745" t="s">
        <v>31</v>
      </c>
    </row>
    <row r="11" spans="1:16" ht="23.25">
      <c r="A11" s="1268"/>
      <c r="B11" s="716"/>
      <c r="C11" s="708" t="s">
        <v>629</v>
      </c>
      <c r="D11" s="562"/>
      <c r="E11" s="727" t="s">
        <v>261</v>
      </c>
      <c r="F11" s="498"/>
      <c r="G11" s="737" t="s">
        <v>31</v>
      </c>
      <c r="H11" s="498"/>
      <c r="I11" s="745" t="s">
        <v>31</v>
      </c>
    </row>
    <row r="12" spans="1:16" ht="23.25">
      <c r="A12" s="1268"/>
      <c r="B12" s="706" t="s">
        <v>630</v>
      </c>
      <c r="C12" s="708" t="s">
        <v>290</v>
      </c>
      <c r="D12" s="562"/>
      <c r="E12" s="727" t="s">
        <v>261</v>
      </c>
      <c r="F12" s="498"/>
      <c r="G12" s="1052" t="s">
        <v>37</v>
      </c>
      <c r="H12" s="498"/>
      <c r="I12" s="745" t="s">
        <v>31</v>
      </c>
    </row>
    <row r="13" spans="1:16" ht="23.25">
      <c r="A13" s="1268"/>
      <c r="B13" s="706" t="s">
        <v>631</v>
      </c>
      <c r="C13" s="708" t="s">
        <v>632</v>
      </c>
      <c r="D13" s="562"/>
      <c r="E13" s="727" t="s">
        <v>261</v>
      </c>
      <c r="F13" s="498"/>
      <c r="G13" s="737">
        <v>120000</v>
      </c>
      <c r="H13" s="498"/>
      <c r="I13" s="745">
        <v>60000</v>
      </c>
    </row>
    <row r="14" spans="1:16" ht="23.25">
      <c r="A14" s="1268"/>
      <c r="B14" s="706" t="s">
        <v>633</v>
      </c>
      <c r="C14" s="717" t="s">
        <v>634</v>
      </c>
      <c r="D14" s="700"/>
      <c r="E14" s="727" t="s">
        <v>261</v>
      </c>
      <c r="F14" s="498"/>
      <c r="G14" s="737" t="s">
        <v>261</v>
      </c>
      <c r="H14" s="498"/>
      <c r="I14" s="745">
        <f>95000+60000</f>
        <v>155000</v>
      </c>
    </row>
    <row r="15" spans="1:16" ht="46.5">
      <c r="A15" s="1268"/>
      <c r="B15" s="706" t="s">
        <v>635</v>
      </c>
      <c r="C15" s="717" t="s">
        <v>636</v>
      </c>
      <c r="D15" s="700"/>
      <c r="E15" s="727" t="s">
        <v>261</v>
      </c>
      <c r="F15" s="498"/>
      <c r="G15" s="737">
        <v>160000</v>
      </c>
      <c r="H15" s="498"/>
      <c r="I15" s="745">
        <v>160000</v>
      </c>
    </row>
    <row r="16" spans="1:16" ht="23.25">
      <c r="A16" s="1268"/>
      <c r="B16" s="716"/>
      <c r="C16" s="708" t="s">
        <v>637</v>
      </c>
      <c r="D16" s="562"/>
      <c r="E16" s="727" t="s">
        <v>31</v>
      </c>
      <c r="F16" s="498"/>
      <c r="G16" s="737" t="s">
        <v>31</v>
      </c>
      <c r="H16" s="498"/>
      <c r="I16" s="745" t="s">
        <v>31</v>
      </c>
    </row>
    <row r="17" spans="1:9" ht="24" thickBot="1">
      <c r="A17" s="1268"/>
      <c r="B17" s="718"/>
      <c r="C17" s="719" t="s">
        <v>638</v>
      </c>
      <c r="D17" s="562"/>
      <c r="E17" s="728" t="s">
        <v>31</v>
      </c>
      <c r="F17" s="729"/>
      <c r="G17" s="738" t="s">
        <v>31</v>
      </c>
      <c r="H17" s="729"/>
      <c r="I17" s="746" t="s">
        <v>31</v>
      </c>
    </row>
    <row r="18" spans="1:9" s="509" customFormat="1" ht="21.75" customHeight="1" thickBot="1">
      <c r="A18" s="507"/>
      <c r="B18" s="720"/>
      <c r="C18" s="699"/>
      <c r="D18" s="699"/>
      <c r="E18" s="507"/>
      <c r="F18" s="507"/>
      <c r="G18" s="507"/>
      <c r="H18" s="507"/>
      <c r="I18" s="507"/>
    </row>
    <row r="19" spans="1:9" ht="69" customHeight="1">
      <c r="A19" s="1268" t="s">
        <v>254</v>
      </c>
      <c r="B19" s="704" t="s">
        <v>639</v>
      </c>
      <c r="C19" s="705" t="s">
        <v>640</v>
      </c>
      <c r="D19" s="700"/>
      <c r="E19" s="730" t="s">
        <v>261</v>
      </c>
      <c r="F19" s="726"/>
      <c r="G19" s="739">
        <v>170000</v>
      </c>
      <c r="H19" s="726"/>
      <c r="I19" s="747">
        <v>170000</v>
      </c>
    </row>
    <row r="20" spans="1:9" ht="23.25">
      <c r="A20" s="1268"/>
      <c r="B20" s="706" t="s">
        <v>298</v>
      </c>
      <c r="C20" s="707" t="s">
        <v>641</v>
      </c>
      <c r="D20" s="640"/>
      <c r="E20" s="727" t="s">
        <v>261</v>
      </c>
      <c r="F20" s="498"/>
      <c r="G20" s="737" t="s">
        <v>31</v>
      </c>
      <c r="H20" s="498"/>
      <c r="I20" s="745">
        <v>60000</v>
      </c>
    </row>
    <row r="21" spans="1:9" ht="23.25">
      <c r="A21" s="1268"/>
      <c r="B21" s="706" t="s">
        <v>642</v>
      </c>
      <c r="C21" s="707" t="s">
        <v>643</v>
      </c>
      <c r="D21" s="640"/>
      <c r="E21" s="727" t="s">
        <v>261</v>
      </c>
      <c r="F21" s="498"/>
      <c r="G21" s="737">
        <v>90000</v>
      </c>
      <c r="H21" s="498"/>
      <c r="I21" s="745">
        <v>90000</v>
      </c>
    </row>
    <row r="22" spans="1:9" ht="46.5">
      <c r="A22" s="1268"/>
      <c r="B22" s="706" t="s">
        <v>646</v>
      </c>
      <c r="C22" s="707" t="s">
        <v>647</v>
      </c>
      <c r="D22" s="640"/>
      <c r="E22" s="727" t="s">
        <v>261</v>
      </c>
      <c r="F22" s="498"/>
      <c r="G22" s="737">
        <v>305000</v>
      </c>
      <c r="H22" s="498"/>
      <c r="I22" s="745">
        <v>305000</v>
      </c>
    </row>
    <row r="23" spans="1:9" ht="23.25">
      <c r="A23" s="1268"/>
      <c r="B23" s="706"/>
      <c r="C23" s="707" t="s">
        <v>648</v>
      </c>
      <c r="D23" s="640"/>
      <c r="E23" s="727" t="s">
        <v>261</v>
      </c>
      <c r="F23" s="498"/>
      <c r="G23" s="737" t="s">
        <v>31</v>
      </c>
      <c r="H23" s="498"/>
      <c r="I23" s="745" t="s">
        <v>31</v>
      </c>
    </row>
    <row r="24" spans="1:9" ht="27" customHeight="1">
      <c r="A24" s="1268"/>
      <c r="B24" s="706"/>
      <c r="C24" s="708" t="s">
        <v>649</v>
      </c>
      <c r="D24" s="562"/>
      <c r="E24" s="727" t="s">
        <v>31</v>
      </c>
      <c r="F24" s="498"/>
      <c r="G24" s="737" t="s">
        <v>31</v>
      </c>
      <c r="H24" s="498"/>
      <c r="I24" s="745" t="s">
        <v>31</v>
      </c>
    </row>
    <row r="25" spans="1:9" ht="27" customHeight="1">
      <c r="A25" s="1268"/>
      <c r="B25" s="706"/>
      <c r="C25" s="708" t="s">
        <v>650</v>
      </c>
      <c r="D25" s="562"/>
      <c r="E25" s="727" t="s">
        <v>31</v>
      </c>
      <c r="F25" s="498"/>
      <c r="G25" s="737" t="s">
        <v>31</v>
      </c>
      <c r="H25" s="498"/>
      <c r="I25" s="745" t="s">
        <v>31</v>
      </c>
    </row>
    <row r="26" spans="1:9" ht="39" customHeight="1">
      <c r="A26" s="1268"/>
      <c r="B26" s="706" t="s">
        <v>357</v>
      </c>
      <c r="C26" s="707" t="s">
        <v>651</v>
      </c>
      <c r="D26" s="640"/>
      <c r="E26" s="727">
        <v>270000</v>
      </c>
      <c r="F26" s="498"/>
      <c r="G26" s="737" t="s">
        <v>31</v>
      </c>
      <c r="H26" s="498"/>
      <c r="I26" s="745" t="s">
        <v>31</v>
      </c>
    </row>
    <row r="27" spans="1:9" ht="27.75" customHeight="1">
      <c r="A27" s="1268"/>
      <c r="B27" s="706" t="s">
        <v>52</v>
      </c>
      <c r="C27" s="707" t="s">
        <v>652</v>
      </c>
      <c r="D27" s="640"/>
      <c r="E27" s="727" t="s">
        <v>261</v>
      </c>
      <c r="F27" s="498"/>
      <c r="G27" s="737">
        <v>120000</v>
      </c>
      <c r="H27" s="498"/>
      <c r="I27" s="745">
        <v>60000</v>
      </c>
    </row>
    <row r="28" spans="1:9" ht="27" customHeight="1" thickBot="1">
      <c r="A28" s="1268"/>
      <c r="B28" s="721"/>
      <c r="C28" s="722" t="s">
        <v>653</v>
      </c>
      <c r="D28" s="562"/>
      <c r="E28" s="731" t="s">
        <v>31</v>
      </c>
      <c r="F28" s="729"/>
      <c r="G28" s="738" t="s">
        <v>31</v>
      </c>
      <c r="H28" s="729"/>
      <c r="I28" s="748" t="s">
        <v>31</v>
      </c>
    </row>
    <row r="29" spans="1:9" s="507" customFormat="1" ht="20.100000000000001" customHeight="1" thickBot="1">
      <c r="B29" s="720"/>
      <c r="C29" s="699"/>
      <c r="D29" s="699"/>
    </row>
    <row r="30" spans="1:9" ht="27" customHeight="1">
      <c r="A30" s="1269" t="s">
        <v>954</v>
      </c>
      <c r="B30" s="713" t="s">
        <v>654</v>
      </c>
      <c r="C30" s="714" t="s">
        <v>655</v>
      </c>
      <c r="D30" s="562"/>
      <c r="E30" s="725">
        <v>80000</v>
      </c>
      <c r="F30" s="726"/>
      <c r="G30" s="1043" t="s">
        <v>31</v>
      </c>
      <c r="H30" s="726"/>
      <c r="I30" s="1044" t="s">
        <v>31</v>
      </c>
    </row>
    <row r="31" spans="1:9" ht="27" customHeight="1">
      <c r="A31" s="1270"/>
      <c r="B31" s="706" t="s">
        <v>656</v>
      </c>
      <c r="C31" s="708" t="s">
        <v>657</v>
      </c>
      <c r="D31" s="562"/>
      <c r="E31" s="727" t="s">
        <v>261</v>
      </c>
      <c r="F31" s="498"/>
      <c r="G31" s="737" t="s">
        <v>31</v>
      </c>
      <c r="H31" s="498"/>
      <c r="I31" s="745" t="s">
        <v>31</v>
      </c>
    </row>
    <row r="32" spans="1:9" ht="27" customHeight="1">
      <c r="A32" s="1270"/>
      <c r="B32" s="709" t="s">
        <v>658</v>
      </c>
      <c r="C32" s="710" t="s">
        <v>659</v>
      </c>
      <c r="D32" s="562"/>
      <c r="E32" s="727" t="s">
        <v>261</v>
      </c>
      <c r="F32" s="498"/>
      <c r="G32" s="737">
        <v>105000</v>
      </c>
      <c r="H32" s="498"/>
      <c r="I32" s="745">
        <v>105000</v>
      </c>
    </row>
    <row r="33" spans="1:9" ht="31.5" customHeight="1" thickBot="1">
      <c r="A33" s="1270"/>
      <c r="B33" s="711" t="s">
        <v>606</v>
      </c>
      <c r="C33" s="712" t="s">
        <v>660</v>
      </c>
      <c r="D33" s="640"/>
      <c r="E33" s="728" t="s">
        <v>261</v>
      </c>
      <c r="F33" s="729"/>
      <c r="G33" s="740">
        <v>250000</v>
      </c>
      <c r="H33" s="729"/>
      <c r="I33" s="746">
        <v>250000</v>
      </c>
    </row>
    <row r="34" spans="1:9" s="507" customFormat="1" ht="20.100000000000001" customHeight="1" thickBot="1">
      <c r="B34" s="720"/>
      <c r="C34" s="699"/>
      <c r="D34" s="699"/>
    </row>
    <row r="35" spans="1:9" ht="27" customHeight="1">
      <c r="A35" s="1270" t="s">
        <v>267</v>
      </c>
      <c r="B35" s="715"/>
      <c r="C35" s="714" t="s">
        <v>685</v>
      </c>
      <c r="D35" s="562"/>
      <c r="E35" s="732" t="s">
        <v>37</v>
      </c>
      <c r="F35" s="733"/>
      <c r="G35" s="736" t="s">
        <v>31</v>
      </c>
      <c r="H35" s="726"/>
      <c r="I35" s="744" t="s">
        <v>261</v>
      </c>
    </row>
    <row r="36" spans="1:9" ht="45" customHeight="1">
      <c r="A36" s="1270"/>
      <c r="B36" s="706"/>
      <c r="C36" s="707" t="s">
        <v>661</v>
      </c>
      <c r="D36" s="640"/>
      <c r="E36" s="727" t="s">
        <v>261</v>
      </c>
      <c r="F36" s="498"/>
      <c r="G36" s="737" t="s">
        <v>261</v>
      </c>
      <c r="H36" s="498"/>
      <c r="I36" s="745" t="s">
        <v>31</v>
      </c>
    </row>
    <row r="37" spans="1:9" ht="23.25">
      <c r="A37" s="1270"/>
      <c r="B37" s="706" t="s">
        <v>325</v>
      </c>
      <c r="C37" s="707" t="s">
        <v>686</v>
      </c>
      <c r="D37" s="640"/>
      <c r="E37" s="727" t="s">
        <v>261</v>
      </c>
      <c r="F37" s="498"/>
      <c r="G37" s="737" t="s">
        <v>261</v>
      </c>
      <c r="H37" s="498"/>
      <c r="I37" s="745">
        <v>110000</v>
      </c>
    </row>
    <row r="38" spans="1:9" ht="43.15" customHeight="1">
      <c r="A38" s="1270"/>
      <c r="B38" s="706"/>
      <c r="C38" s="717" t="s">
        <v>662</v>
      </c>
      <c r="D38" s="700"/>
      <c r="E38" s="727" t="s">
        <v>261</v>
      </c>
      <c r="F38" s="498"/>
      <c r="G38" s="741" t="s">
        <v>929</v>
      </c>
      <c r="H38" s="638"/>
      <c r="I38" s="745" t="s">
        <v>261</v>
      </c>
    </row>
    <row r="39" spans="1:9" ht="27" customHeight="1">
      <c r="A39" s="1270"/>
      <c r="B39" s="706" t="s">
        <v>663</v>
      </c>
      <c r="C39" s="708" t="s">
        <v>272</v>
      </c>
      <c r="D39" s="562"/>
      <c r="E39" s="727" t="s">
        <v>261</v>
      </c>
      <c r="F39" s="498"/>
      <c r="G39" s="737" t="s">
        <v>261</v>
      </c>
      <c r="H39" s="498"/>
      <c r="I39" s="745" t="s">
        <v>31</v>
      </c>
    </row>
    <row r="40" spans="1:9" ht="27" customHeight="1">
      <c r="A40" s="1270"/>
      <c r="B40" s="706"/>
      <c r="C40" s="723" t="s">
        <v>664</v>
      </c>
      <c r="D40" s="562"/>
      <c r="E40" s="727" t="s">
        <v>31</v>
      </c>
      <c r="F40" s="498"/>
      <c r="G40" s="737" t="s">
        <v>31</v>
      </c>
      <c r="H40" s="498"/>
      <c r="I40" s="745" t="s">
        <v>31</v>
      </c>
    </row>
    <row r="41" spans="1:9" ht="27" customHeight="1">
      <c r="A41" s="1270"/>
      <c r="B41" s="706"/>
      <c r="C41" s="707" t="s">
        <v>665</v>
      </c>
      <c r="D41" s="640"/>
      <c r="E41" s="727" t="s">
        <v>261</v>
      </c>
      <c r="F41" s="498"/>
      <c r="G41" s="737" t="s">
        <v>261</v>
      </c>
      <c r="H41" s="498"/>
      <c r="I41" s="745" t="s">
        <v>31</v>
      </c>
    </row>
    <row r="42" spans="1:9" ht="27" customHeight="1">
      <c r="A42" s="1270"/>
      <c r="B42" s="706" t="s">
        <v>330</v>
      </c>
      <c r="C42" s="708" t="s">
        <v>666</v>
      </c>
      <c r="D42" s="562"/>
      <c r="E42" s="727" t="s">
        <v>261</v>
      </c>
      <c r="F42" s="498"/>
      <c r="G42" s="737">
        <v>60000</v>
      </c>
      <c r="H42" s="498"/>
      <c r="I42" s="745" t="s">
        <v>31</v>
      </c>
    </row>
    <row r="43" spans="1:9" ht="27" customHeight="1">
      <c r="A43" s="1270"/>
      <c r="B43" s="706"/>
      <c r="C43" s="708" t="s">
        <v>667</v>
      </c>
      <c r="D43" s="562"/>
      <c r="E43" s="727" t="s">
        <v>261</v>
      </c>
      <c r="F43" s="498"/>
      <c r="G43" s="737" t="s">
        <v>31</v>
      </c>
      <c r="H43" s="498"/>
      <c r="I43" s="745" t="s">
        <v>31</v>
      </c>
    </row>
    <row r="44" spans="1:9" ht="27" customHeight="1">
      <c r="A44" s="1270"/>
      <c r="B44" s="706"/>
      <c r="C44" s="708" t="s">
        <v>668</v>
      </c>
      <c r="D44" s="562"/>
      <c r="E44" s="727" t="s">
        <v>31</v>
      </c>
      <c r="F44" s="498"/>
      <c r="G44" s="737" t="s">
        <v>261</v>
      </c>
      <c r="H44" s="498"/>
      <c r="I44" s="745" t="s">
        <v>261</v>
      </c>
    </row>
    <row r="45" spans="1:9" ht="27" customHeight="1">
      <c r="A45" s="1270"/>
      <c r="B45" s="706"/>
      <c r="C45" s="708" t="s">
        <v>669</v>
      </c>
      <c r="D45" s="562"/>
      <c r="E45" s="734" t="s">
        <v>37</v>
      </c>
      <c r="F45" s="702"/>
      <c r="G45" s="737" t="s">
        <v>31</v>
      </c>
      <c r="H45" s="498"/>
      <c r="I45" s="745" t="s">
        <v>31</v>
      </c>
    </row>
    <row r="46" spans="1:9" ht="39" customHeight="1">
      <c r="A46" s="1270"/>
      <c r="B46" s="706" t="s">
        <v>670</v>
      </c>
      <c r="C46" s="707" t="s">
        <v>671</v>
      </c>
      <c r="D46" s="640"/>
      <c r="E46" s="727" t="s">
        <v>261</v>
      </c>
      <c r="F46" s="498"/>
      <c r="G46" s="737">
        <v>60000</v>
      </c>
      <c r="H46" s="498"/>
      <c r="I46" s="745" t="s">
        <v>261</v>
      </c>
    </row>
    <row r="47" spans="1:9" ht="27" customHeight="1">
      <c r="A47" s="1270"/>
      <c r="B47" s="706"/>
      <c r="C47" s="708" t="s">
        <v>255</v>
      </c>
      <c r="D47" s="562"/>
      <c r="E47" s="727" t="s">
        <v>261</v>
      </c>
      <c r="F47" s="498"/>
      <c r="G47" s="737" t="s">
        <v>31</v>
      </c>
      <c r="H47" s="498"/>
      <c r="I47" s="745" t="s">
        <v>31</v>
      </c>
    </row>
    <row r="48" spans="1:9" ht="27" customHeight="1">
      <c r="A48" s="1270"/>
      <c r="B48" s="706"/>
      <c r="C48" s="708" t="s">
        <v>327</v>
      </c>
      <c r="D48" s="562"/>
      <c r="E48" s="727" t="s">
        <v>261</v>
      </c>
      <c r="F48" s="498"/>
      <c r="G48" s="737" t="s">
        <v>31</v>
      </c>
      <c r="H48" s="498"/>
      <c r="I48" s="745" t="s">
        <v>31</v>
      </c>
    </row>
    <row r="49" spans="1:9" ht="27" customHeight="1">
      <c r="A49" s="1270"/>
      <c r="B49" s="706" t="s">
        <v>672</v>
      </c>
      <c r="C49" s="708" t="s">
        <v>673</v>
      </c>
      <c r="D49" s="562"/>
      <c r="E49" s="727">
        <v>120000</v>
      </c>
      <c r="F49" s="498"/>
      <c r="G49" s="737">
        <v>120000</v>
      </c>
      <c r="H49" s="498"/>
      <c r="I49" s="745">
        <v>120000</v>
      </c>
    </row>
    <row r="50" spans="1:9" ht="66.75" customHeight="1">
      <c r="A50" s="1270"/>
      <c r="B50" s="706" t="s">
        <v>674</v>
      </c>
      <c r="C50" s="717" t="s">
        <v>1024</v>
      </c>
      <c r="D50" s="700"/>
      <c r="E50" s="727" t="s">
        <v>261</v>
      </c>
      <c r="F50" s="498"/>
      <c r="G50" s="737">
        <v>216000</v>
      </c>
      <c r="H50" s="498"/>
      <c r="I50" s="745" t="s">
        <v>31</v>
      </c>
    </row>
    <row r="51" spans="1:9" ht="106.5" customHeight="1">
      <c r="A51" s="1270"/>
      <c r="B51" s="706" t="s">
        <v>1022</v>
      </c>
      <c r="C51" s="724" t="s">
        <v>1023</v>
      </c>
      <c r="D51" s="700"/>
      <c r="E51" s="735" t="s">
        <v>261</v>
      </c>
      <c r="F51" s="498"/>
      <c r="G51" s="742" t="s">
        <v>1021</v>
      </c>
      <c r="H51" s="703"/>
      <c r="I51" s="749" t="s">
        <v>261</v>
      </c>
    </row>
    <row r="52" spans="1:9" ht="46.5">
      <c r="A52" s="1270"/>
      <c r="B52" s="706" t="s">
        <v>675</v>
      </c>
      <c r="C52" s="717" t="s">
        <v>676</v>
      </c>
      <c r="D52" s="700"/>
      <c r="E52" s="727" t="s">
        <v>261</v>
      </c>
      <c r="F52" s="498"/>
      <c r="G52" s="737">
        <v>566000</v>
      </c>
      <c r="H52" s="498"/>
      <c r="I52" s="745" t="s">
        <v>261</v>
      </c>
    </row>
    <row r="53" spans="1:9" ht="23.25">
      <c r="A53" s="1270"/>
      <c r="B53" s="706" t="s">
        <v>879</v>
      </c>
      <c r="C53" s="707" t="s">
        <v>1020</v>
      </c>
      <c r="D53" s="700"/>
      <c r="E53" s="727" t="s">
        <v>261</v>
      </c>
      <c r="F53" s="498"/>
      <c r="G53" s="822">
        <v>50000</v>
      </c>
      <c r="H53" s="498"/>
      <c r="I53" s="745" t="s">
        <v>31</v>
      </c>
    </row>
    <row r="54" spans="1:9" ht="27" customHeight="1">
      <c r="A54" s="1270"/>
      <c r="B54" s="706"/>
      <c r="C54" s="708" t="s">
        <v>295</v>
      </c>
      <c r="D54" s="562"/>
      <c r="E54" s="727" t="s">
        <v>31</v>
      </c>
      <c r="F54" s="498"/>
      <c r="G54" s="737" t="s">
        <v>31</v>
      </c>
      <c r="H54" s="498"/>
      <c r="I54" s="745" t="s">
        <v>261</v>
      </c>
    </row>
    <row r="55" spans="1:9" ht="21.75" customHeight="1">
      <c r="A55" s="1270"/>
      <c r="B55" s="706" t="s">
        <v>687</v>
      </c>
      <c r="C55" s="708" t="s">
        <v>688</v>
      </c>
      <c r="D55" s="562"/>
      <c r="E55" s="727" t="s">
        <v>31</v>
      </c>
      <c r="F55" s="498"/>
      <c r="G55" s="737" t="s">
        <v>31</v>
      </c>
      <c r="H55" s="498"/>
      <c r="I55" s="745" t="s">
        <v>31</v>
      </c>
    </row>
    <row r="56" spans="1:9" ht="27" customHeight="1">
      <c r="A56" s="1270"/>
      <c r="B56" s="706"/>
      <c r="C56" s="708" t="s">
        <v>677</v>
      </c>
      <c r="D56" s="562"/>
      <c r="E56" s="727" t="s">
        <v>261</v>
      </c>
      <c r="F56" s="498"/>
      <c r="G56" s="737" t="s">
        <v>31</v>
      </c>
      <c r="H56" s="498"/>
      <c r="I56" s="745" t="s">
        <v>31</v>
      </c>
    </row>
    <row r="57" spans="1:9" ht="27" customHeight="1">
      <c r="A57" s="1270"/>
      <c r="B57" s="706" t="s">
        <v>678</v>
      </c>
      <c r="C57" s="708" t="s">
        <v>679</v>
      </c>
      <c r="D57" s="562"/>
      <c r="E57" s="727" t="s">
        <v>261</v>
      </c>
      <c r="F57" s="498"/>
      <c r="G57" s="737" t="s">
        <v>31</v>
      </c>
      <c r="H57" s="498"/>
      <c r="I57" s="745" t="s">
        <v>261</v>
      </c>
    </row>
    <row r="58" spans="1:9" ht="27" customHeight="1">
      <c r="A58" s="1270"/>
      <c r="B58" s="706" t="s">
        <v>364</v>
      </c>
      <c r="C58" s="708" t="s">
        <v>680</v>
      </c>
      <c r="D58" s="562"/>
      <c r="E58" s="727" t="s">
        <v>31</v>
      </c>
      <c r="F58" s="498"/>
      <c r="G58" s="737" t="s">
        <v>31</v>
      </c>
      <c r="H58" s="498"/>
      <c r="I58" s="745" t="s">
        <v>31</v>
      </c>
    </row>
    <row r="59" spans="1:9" ht="45" customHeight="1">
      <c r="A59" s="1270"/>
      <c r="B59" s="706" t="s">
        <v>681</v>
      </c>
      <c r="C59" s="707" t="s">
        <v>682</v>
      </c>
      <c r="D59" s="640"/>
      <c r="E59" s="727" t="s">
        <v>261</v>
      </c>
      <c r="F59" s="498"/>
      <c r="G59" s="737" t="s">
        <v>683</v>
      </c>
      <c r="H59" s="498"/>
      <c r="I59" s="745">
        <v>350000</v>
      </c>
    </row>
    <row r="60" spans="1:9" ht="27" customHeight="1" thickBot="1">
      <c r="A60" s="1270"/>
      <c r="B60" s="721"/>
      <c r="C60" s="722" t="s">
        <v>684</v>
      </c>
      <c r="D60" s="562"/>
      <c r="E60" s="731" t="s">
        <v>31</v>
      </c>
      <c r="F60" s="729"/>
      <c r="G60" s="738" t="s">
        <v>31</v>
      </c>
      <c r="H60" s="729"/>
      <c r="I60" s="748" t="s">
        <v>31</v>
      </c>
    </row>
    <row r="61" spans="1:9" ht="22.5" customHeight="1">
      <c r="B61" s="506"/>
      <c r="C61" s="1273" t="str">
        <f>CITROEN!A167</f>
        <v>A feltüntetett árak tartalmazzák a 27%-os ÁFA-t és a regisztrációs adót. Az árak és a kedvezmények 2017. október 3-tól visszavonásig érvényesek. A C Automobil Import Kft. minden változtatás jogát fenntartja.</v>
      </c>
      <c r="D61" s="1274"/>
      <c r="E61" s="1273"/>
      <c r="F61" s="1273"/>
      <c r="G61" s="1273"/>
      <c r="H61" s="1273"/>
      <c r="I61" s="1273"/>
    </row>
    <row r="62" spans="1:9" ht="18.75" customHeight="1">
      <c r="B62" s="506"/>
      <c r="C62" s="1273"/>
      <c r="D62" s="1273"/>
      <c r="E62" s="1273"/>
      <c r="F62" s="1273"/>
      <c r="G62" s="1273"/>
      <c r="H62" s="1273"/>
      <c r="I62" s="1273"/>
    </row>
    <row r="63" spans="1:9" ht="24" customHeight="1">
      <c r="B63" s="506"/>
      <c r="C63" s="511"/>
      <c r="D63" s="701"/>
      <c r="E63" s="507"/>
      <c r="G63" s="507"/>
      <c r="I63" s="507"/>
    </row>
    <row r="67" spans="3:8" ht="15.75" customHeight="1">
      <c r="E67" s="508" t="s">
        <v>143</v>
      </c>
    </row>
    <row r="69" spans="3:8" ht="31.5" customHeight="1">
      <c r="C69" s="1275"/>
      <c r="D69" s="1275"/>
      <c r="E69" s="1275"/>
      <c r="F69" s="1275"/>
      <c r="G69" s="1275"/>
      <c r="H69" s="698"/>
    </row>
    <row r="70" spans="3:8" ht="15.75" customHeight="1">
      <c r="C70" s="1275"/>
      <c r="D70" s="1275"/>
      <c r="E70" s="1275"/>
      <c r="F70" s="1275"/>
      <c r="G70" s="1275"/>
      <c r="H70" s="698"/>
    </row>
    <row r="79" spans="3:8" ht="15.75" customHeight="1">
      <c r="C79" s="508" t="s">
        <v>143</v>
      </c>
    </row>
  </sheetData>
  <mergeCells count="12">
    <mergeCell ref="A6:A17"/>
    <mergeCell ref="A19:A28"/>
    <mergeCell ref="A30:A33"/>
    <mergeCell ref="A35:A60"/>
    <mergeCell ref="C61:I62"/>
    <mergeCell ref="C69:G70"/>
    <mergeCell ref="B2:C2"/>
    <mergeCell ref="G2:I2"/>
    <mergeCell ref="E3:I3"/>
    <mergeCell ref="B5:C5"/>
    <mergeCell ref="E5:F5"/>
    <mergeCell ref="G5:H5"/>
  </mergeCells>
  <printOptions horizontalCentered="1" verticalCentered="1"/>
  <pageMargins left="0.31496062992125984" right="0.31496062992125984" top="0.15748031496062992" bottom="0.15748031496062992" header="0.31496062992125984" footer="0.31496062992125984"/>
  <pageSetup paperSize="9" scale="38"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R494"/>
  <sheetViews>
    <sheetView zoomScale="90" zoomScaleNormal="90" workbookViewId="0">
      <selection activeCell="N42" sqref="N42"/>
    </sheetView>
  </sheetViews>
  <sheetFormatPr defaultColWidth="8" defaultRowHeight="12.75"/>
  <cols>
    <col min="1" max="1" width="5.42578125" style="2" customWidth="1"/>
    <col min="2" max="2" width="16" style="2" bestFit="1" customWidth="1"/>
    <col min="3" max="3" width="1.5703125" style="2" customWidth="1"/>
    <col min="4" max="4" width="16" style="2" customWidth="1"/>
    <col min="5" max="5" width="1.5703125" style="91" customWidth="1"/>
    <col min="6" max="6" width="28.5703125" style="2" bestFit="1" customWidth="1"/>
    <col min="7" max="7" width="1.5703125" style="91" customWidth="1"/>
    <col min="8" max="8" width="18.140625" style="2" customWidth="1"/>
    <col min="9" max="9" width="1.5703125" style="91" customWidth="1"/>
    <col min="10" max="10" width="24.28515625" style="2" customWidth="1"/>
    <col min="11" max="11" width="1.5703125" style="91" customWidth="1"/>
    <col min="12" max="12" width="18.140625" style="91" customWidth="1"/>
    <col min="13" max="13" width="1.5703125" style="91" customWidth="1"/>
    <col min="14" max="14" width="24.5703125" style="2" customWidth="1"/>
    <col min="15" max="15" width="1.5703125" style="91" hidden="1" customWidth="1"/>
    <col min="16" max="16" width="24.7109375" style="2" hidden="1" customWidth="1"/>
    <col min="17" max="17" width="1.5703125" style="91" hidden="1" customWidth="1"/>
    <col min="18" max="18" width="24.7109375" style="2" hidden="1" customWidth="1"/>
    <col min="19" max="19" width="5.42578125" style="2" customWidth="1"/>
    <col min="20" max="253" width="8" style="2"/>
    <col min="254" max="254" width="5.42578125" style="2" customWidth="1"/>
    <col min="255" max="255" width="16" style="2" bestFit="1" customWidth="1"/>
    <col min="256" max="256" width="1.5703125" style="2" customWidth="1"/>
    <col min="257" max="257" width="16" style="2" customWidth="1"/>
    <col min="258" max="258" width="1.5703125" style="2" customWidth="1"/>
    <col min="259" max="259" width="18.140625" style="2" customWidth="1"/>
    <col min="260" max="260" width="1.5703125" style="2" customWidth="1"/>
    <col min="261" max="261" width="18.140625" style="2" customWidth="1"/>
    <col min="262" max="262" width="1.5703125" style="2" customWidth="1"/>
    <col min="263" max="263" width="24.28515625" style="2" customWidth="1"/>
    <col min="264" max="264" width="1.5703125" style="2" customWidth="1"/>
    <col min="265" max="265" width="18.140625" style="2" customWidth="1"/>
    <col min="266" max="266" width="1.5703125" style="2" customWidth="1"/>
    <col min="267" max="267" width="24.5703125" style="2" customWidth="1"/>
    <col min="268" max="271" width="0" style="2" hidden="1" customWidth="1"/>
    <col min="272" max="272" width="5.42578125" style="2" customWidth="1"/>
    <col min="273" max="509" width="8" style="2"/>
    <col min="510" max="510" width="5.42578125" style="2" customWidth="1"/>
    <col min="511" max="511" width="16" style="2" bestFit="1" customWidth="1"/>
    <col min="512" max="512" width="1.5703125" style="2" customWidth="1"/>
    <col min="513" max="513" width="16" style="2" customWidth="1"/>
    <col min="514" max="514" width="1.5703125" style="2" customWidth="1"/>
    <col min="515" max="515" width="18.140625" style="2" customWidth="1"/>
    <col min="516" max="516" width="1.5703125" style="2" customWidth="1"/>
    <col min="517" max="517" width="18.140625" style="2" customWidth="1"/>
    <col min="518" max="518" width="1.5703125" style="2" customWidth="1"/>
    <col min="519" max="519" width="24.28515625" style="2" customWidth="1"/>
    <col min="520" max="520" width="1.5703125" style="2" customWidth="1"/>
    <col min="521" max="521" width="18.140625" style="2" customWidth="1"/>
    <col min="522" max="522" width="1.5703125" style="2" customWidth="1"/>
    <col min="523" max="523" width="24.5703125" style="2" customWidth="1"/>
    <col min="524" max="527" width="0" style="2" hidden="1" customWidth="1"/>
    <col min="528" max="528" width="5.42578125" style="2" customWidth="1"/>
    <col min="529" max="765" width="8" style="2"/>
    <col min="766" max="766" width="5.42578125" style="2" customWidth="1"/>
    <col min="767" max="767" width="16" style="2" bestFit="1" customWidth="1"/>
    <col min="768" max="768" width="1.5703125" style="2" customWidth="1"/>
    <col min="769" max="769" width="16" style="2" customWidth="1"/>
    <col min="770" max="770" width="1.5703125" style="2" customWidth="1"/>
    <col min="771" max="771" width="18.140625" style="2" customWidth="1"/>
    <col min="772" max="772" width="1.5703125" style="2" customWidth="1"/>
    <col min="773" max="773" width="18.140625" style="2" customWidth="1"/>
    <col min="774" max="774" width="1.5703125" style="2" customWidth="1"/>
    <col min="775" max="775" width="24.28515625" style="2" customWidth="1"/>
    <col min="776" max="776" width="1.5703125" style="2" customWidth="1"/>
    <col min="777" max="777" width="18.140625" style="2" customWidth="1"/>
    <col min="778" max="778" width="1.5703125" style="2" customWidth="1"/>
    <col min="779" max="779" width="24.5703125" style="2" customWidth="1"/>
    <col min="780" max="783" width="0" style="2" hidden="1" customWidth="1"/>
    <col min="784" max="784" width="5.42578125" style="2" customWidth="1"/>
    <col min="785" max="1021" width="8" style="2"/>
    <col min="1022" max="1022" width="5.42578125" style="2" customWidth="1"/>
    <col min="1023" max="1023" width="16" style="2" bestFit="1" customWidth="1"/>
    <col min="1024" max="1024" width="1.5703125" style="2" customWidth="1"/>
    <col min="1025" max="1025" width="16" style="2" customWidth="1"/>
    <col min="1026" max="1026" width="1.5703125" style="2" customWidth="1"/>
    <col min="1027" max="1027" width="18.140625" style="2" customWidth="1"/>
    <col min="1028" max="1028" width="1.5703125" style="2" customWidth="1"/>
    <col min="1029" max="1029" width="18.140625" style="2" customWidth="1"/>
    <col min="1030" max="1030" width="1.5703125" style="2" customWidth="1"/>
    <col min="1031" max="1031" width="24.28515625" style="2" customWidth="1"/>
    <col min="1032" max="1032" width="1.5703125" style="2" customWidth="1"/>
    <col min="1033" max="1033" width="18.140625" style="2" customWidth="1"/>
    <col min="1034" max="1034" width="1.5703125" style="2" customWidth="1"/>
    <col min="1035" max="1035" width="24.5703125" style="2" customWidth="1"/>
    <col min="1036" max="1039" width="0" style="2" hidden="1" customWidth="1"/>
    <col min="1040" max="1040" width="5.42578125" style="2" customWidth="1"/>
    <col min="1041" max="1277" width="8" style="2"/>
    <col min="1278" max="1278" width="5.42578125" style="2" customWidth="1"/>
    <col min="1279" max="1279" width="16" style="2" bestFit="1" customWidth="1"/>
    <col min="1280" max="1280" width="1.5703125" style="2" customWidth="1"/>
    <col min="1281" max="1281" width="16" style="2" customWidth="1"/>
    <col min="1282" max="1282" width="1.5703125" style="2" customWidth="1"/>
    <col min="1283" max="1283" width="18.140625" style="2" customWidth="1"/>
    <col min="1284" max="1284" width="1.5703125" style="2" customWidth="1"/>
    <col min="1285" max="1285" width="18.140625" style="2" customWidth="1"/>
    <col min="1286" max="1286" width="1.5703125" style="2" customWidth="1"/>
    <col min="1287" max="1287" width="24.28515625" style="2" customWidth="1"/>
    <col min="1288" max="1288" width="1.5703125" style="2" customWidth="1"/>
    <col min="1289" max="1289" width="18.140625" style="2" customWidth="1"/>
    <col min="1290" max="1290" width="1.5703125" style="2" customWidth="1"/>
    <col min="1291" max="1291" width="24.5703125" style="2" customWidth="1"/>
    <col min="1292" max="1295" width="0" style="2" hidden="1" customWidth="1"/>
    <col min="1296" max="1296" width="5.42578125" style="2" customWidth="1"/>
    <col min="1297" max="1533" width="8" style="2"/>
    <col min="1534" max="1534" width="5.42578125" style="2" customWidth="1"/>
    <col min="1535" max="1535" width="16" style="2" bestFit="1" customWidth="1"/>
    <col min="1536" max="1536" width="1.5703125" style="2" customWidth="1"/>
    <col min="1537" max="1537" width="16" style="2" customWidth="1"/>
    <col min="1538" max="1538" width="1.5703125" style="2" customWidth="1"/>
    <col min="1539" max="1539" width="18.140625" style="2" customWidth="1"/>
    <col min="1540" max="1540" width="1.5703125" style="2" customWidth="1"/>
    <col min="1541" max="1541" width="18.140625" style="2" customWidth="1"/>
    <col min="1542" max="1542" width="1.5703125" style="2" customWidth="1"/>
    <col min="1543" max="1543" width="24.28515625" style="2" customWidth="1"/>
    <col min="1544" max="1544" width="1.5703125" style="2" customWidth="1"/>
    <col min="1545" max="1545" width="18.140625" style="2" customWidth="1"/>
    <col min="1546" max="1546" width="1.5703125" style="2" customWidth="1"/>
    <col min="1547" max="1547" width="24.5703125" style="2" customWidth="1"/>
    <col min="1548" max="1551" width="0" style="2" hidden="1" customWidth="1"/>
    <col min="1552" max="1552" width="5.42578125" style="2" customWidth="1"/>
    <col min="1553" max="1789" width="8" style="2"/>
    <col min="1790" max="1790" width="5.42578125" style="2" customWidth="1"/>
    <col min="1791" max="1791" width="16" style="2" bestFit="1" customWidth="1"/>
    <col min="1792" max="1792" width="1.5703125" style="2" customWidth="1"/>
    <col min="1793" max="1793" width="16" style="2" customWidth="1"/>
    <col min="1794" max="1794" width="1.5703125" style="2" customWidth="1"/>
    <col min="1795" max="1795" width="18.140625" style="2" customWidth="1"/>
    <col min="1796" max="1796" width="1.5703125" style="2" customWidth="1"/>
    <col min="1797" max="1797" width="18.140625" style="2" customWidth="1"/>
    <col min="1798" max="1798" width="1.5703125" style="2" customWidth="1"/>
    <col min="1799" max="1799" width="24.28515625" style="2" customWidth="1"/>
    <col min="1800" max="1800" width="1.5703125" style="2" customWidth="1"/>
    <col min="1801" max="1801" width="18.140625" style="2" customWidth="1"/>
    <col min="1802" max="1802" width="1.5703125" style="2" customWidth="1"/>
    <col min="1803" max="1803" width="24.5703125" style="2" customWidth="1"/>
    <col min="1804" max="1807" width="0" style="2" hidden="1" customWidth="1"/>
    <col min="1808" max="1808" width="5.42578125" style="2" customWidth="1"/>
    <col min="1809" max="2045" width="8" style="2"/>
    <col min="2046" max="2046" width="5.42578125" style="2" customWidth="1"/>
    <col min="2047" max="2047" width="16" style="2" bestFit="1" customWidth="1"/>
    <col min="2048" max="2048" width="1.5703125" style="2" customWidth="1"/>
    <col min="2049" max="2049" width="16" style="2" customWidth="1"/>
    <col min="2050" max="2050" width="1.5703125" style="2" customWidth="1"/>
    <col min="2051" max="2051" width="18.140625" style="2" customWidth="1"/>
    <col min="2052" max="2052" width="1.5703125" style="2" customWidth="1"/>
    <col min="2053" max="2053" width="18.140625" style="2" customWidth="1"/>
    <col min="2054" max="2054" width="1.5703125" style="2" customWidth="1"/>
    <col min="2055" max="2055" width="24.28515625" style="2" customWidth="1"/>
    <col min="2056" max="2056" width="1.5703125" style="2" customWidth="1"/>
    <col min="2057" max="2057" width="18.140625" style="2" customWidth="1"/>
    <col min="2058" max="2058" width="1.5703125" style="2" customWidth="1"/>
    <col min="2059" max="2059" width="24.5703125" style="2" customWidth="1"/>
    <col min="2060" max="2063" width="0" style="2" hidden="1" customWidth="1"/>
    <col min="2064" max="2064" width="5.42578125" style="2" customWidth="1"/>
    <col min="2065" max="2301" width="8" style="2"/>
    <col min="2302" max="2302" width="5.42578125" style="2" customWidth="1"/>
    <col min="2303" max="2303" width="16" style="2" bestFit="1" customWidth="1"/>
    <col min="2304" max="2304" width="1.5703125" style="2" customWidth="1"/>
    <col min="2305" max="2305" width="16" style="2" customWidth="1"/>
    <col min="2306" max="2306" width="1.5703125" style="2" customWidth="1"/>
    <col min="2307" max="2307" width="18.140625" style="2" customWidth="1"/>
    <col min="2308" max="2308" width="1.5703125" style="2" customWidth="1"/>
    <col min="2309" max="2309" width="18.140625" style="2" customWidth="1"/>
    <col min="2310" max="2310" width="1.5703125" style="2" customWidth="1"/>
    <col min="2311" max="2311" width="24.28515625" style="2" customWidth="1"/>
    <col min="2312" max="2312" width="1.5703125" style="2" customWidth="1"/>
    <col min="2313" max="2313" width="18.140625" style="2" customWidth="1"/>
    <col min="2314" max="2314" width="1.5703125" style="2" customWidth="1"/>
    <col min="2315" max="2315" width="24.5703125" style="2" customWidth="1"/>
    <col min="2316" max="2319" width="0" style="2" hidden="1" customWidth="1"/>
    <col min="2320" max="2320" width="5.42578125" style="2" customWidth="1"/>
    <col min="2321" max="2557" width="8" style="2"/>
    <col min="2558" max="2558" width="5.42578125" style="2" customWidth="1"/>
    <col min="2559" max="2559" width="16" style="2" bestFit="1" customWidth="1"/>
    <col min="2560" max="2560" width="1.5703125" style="2" customWidth="1"/>
    <col min="2561" max="2561" width="16" style="2" customWidth="1"/>
    <col min="2562" max="2562" width="1.5703125" style="2" customWidth="1"/>
    <col min="2563" max="2563" width="18.140625" style="2" customWidth="1"/>
    <col min="2564" max="2564" width="1.5703125" style="2" customWidth="1"/>
    <col min="2565" max="2565" width="18.140625" style="2" customWidth="1"/>
    <col min="2566" max="2566" width="1.5703125" style="2" customWidth="1"/>
    <col min="2567" max="2567" width="24.28515625" style="2" customWidth="1"/>
    <col min="2568" max="2568" width="1.5703125" style="2" customWidth="1"/>
    <col min="2569" max="2569" width="18.140625" style="2" customWidth="1"/>
    <col min="2570" max="2570" width="1.5703125" style="2" customWidth="1"/>
    <col min="2571" max="2571" width="24.5703125" style="2" customWidth="1"/>
    <col min="2572" max="2575" width="0" style="2" hidden="1" customWidth="1"/>
    <col min="2576" max="2576" width="5.42578125" style="2" customWidth="1"/>
    <col min="2577" max="2813" width="8" style="2"/>
    <col min="2814" max="2814" width="5.42578125" style="2" customWidth="1"/>
    <col min="2815" max="2815" width="16" style="2" bestFit="1" customWidth="1"/>
    <col min="2816" max="2816" width="1.5703125" style="2" customWidth="1"/>
    <col min="2817" max="2817" width="16" style="2" customWidth="1"/>
    <col min="2818" max="2818" width="1.5703125" style="2" customWidth="1"/>
    <col min="2819" max="2819" width="18.140625" style="2" customWidth="1"/>
    <col min="2820" max="2820" width="1.5703125" style="2" customWidth="1"/>
    <col min="2821" max="2821" width="18.140625" style="2" customWidth="1"/>
    <col min="2822" max="2822" width="1.5703125" style="2" customWidth="1"/>
    <col min="2823" max="2823" width="24.28515625" style="2" customWidth="1"/>
    <col min="2824" max="2824" width="1.5703125" style="2" customWidth="1"/>
    <col min="2825" max="2825" width="18.140625" style="2" customWidth="1"/>
    <col min="2826" max="2826" width="1.5703125" style="2" customWidth="1"/>
    <col min="2827" max="2827" width="24.5703125" style="2" customWidth="1"/>
    <col min="2828" max="2831" width="0" style="2" hidden="1" customWidth="1"/>
    <col min="2832" max="2832" width="5.42578125" style="2" customWidth="1"/>
    <col min="2833" max="3069" width="8" style="2"/>
    <col min="3070" max="3070" width="5.42578125" style="2" customWidth="1"/>
    <col min="3071" max="3071" width="16" style="2" bestFit="1" customWidth="1"/>
    <col min="3072" max="3072" width="1.5703125" style="2" customWidth="1"/>
    <col min="3073" max="3073" width="16" style="2" customWidth="1"/>
    <col min="3074" max="3074" width="1.5703125" style="2" customWidth="1"/>
    <col min="3075" max="3075" width="18.140625" style="2" customWidth="1"/>
    <col min="3076" max="3076" width="1.5703125" style="2" customWidth="1"/>
    <col min="3077" max="3077" width="18.140625" style="2" customWidth="1"/>
    <col min="3078" max="3078" width="1.5703125" style="2" customWidth="1"/>
    <col min="3079" max="3079" width="24.28515625" style="2" customWidth="1"/>
    <col min="3080" max="3080" width="1.5703125" style="2" customWidth="1"/>
    <col min="3081" max="3081" width="18.140625" style="2" customWidth="1"/>
    <col min="3082" max="3082" width="1.5703125" style="2" customWidth="1"/>
    <col min="3083" max="3083" width="24.5703125" style="2" customWidth="1"/>
    <col min="3084" max="3087" width="0" style="2" hidden="1" customWidth="1"/>
    <col min="3088" max="3088" width="5.42578125" style="2" customWidth="1"/>
    <col min="3089" max="3325" width="8" style="2"/>
    <col min="3326" max="3326" width="5.42578125" style="2" customWidth="1"/>
    <col min="3327" max="3327" width="16" style="2" bestFit="1" customWidth="1"/>
    <col min="3328" max="3328" width="1.5703125" style="2" customWidth="1"/>
    <col min="3329" max="3329" width="16" style="2" customWidth="1"/>
    <col min="3330" max="3330" width="1.5703125" style="2" customWidth="1"/>
    <col min="3331" max="3331" width="18.140625" style="2" customWidth="1"/>
    <col min="3332" max="3332" width="1.5703125" style="2" customWidth="1"/>
    <col min="3333" max="3333" width="18.140625" style="2" customWidth="1"/>
    <col min="3334" max="3334" width="1.5703125" style="2" customWidth="1"/>
    <col min="3335" max="3335" width="24.28515625" style="2" customWidth="1"/>
    <col min="3336" max="3336" width="1.5703125" style="2" customWidth="1"/>
    <col min="3337" max="3337" width="18.140625" style="2" customWidth="1"/>
    <col min="3338" max="3338" width="1.5703125" style="2" customWidth="1"/>
    <col min="3339" max="3339" width="24.5703125" style="2" customWidth="1"/>
    <col min="3340" max="3343" width="0" style="2" hidden="1" customWidth="1"/>
    <col min="3344" max="3344" width="5.42578125" style="2" customWidth="1"/>
    <col min="3345" max="3581" width="8" style="2"/>
    <col min="3582" max="3582" width="5.42578125" style="2" customWidth="1"/>
    <col min="3583" max="3583" width="16" style="2" bestFit="1" customWidth="1"/>
    <col min="3584" max="3584" width="1.5703125" style="2" customWidth="1"/>
    <col min="3585" max="3585" width="16" style="2" customWidth="1"/>
    <col min="3586" max="3586" width="1.5703125" style="2" customWidth="1"/>
    <col min="3587" max="3587" width="18.140625" style="2" customWidth="1"/>
    <col min="3588" max="3588" width="1.5703125" style="2" customWidth="1"/>
    <col min="3589" max="3589" width="18.140625" style="2" customWidth="1"/>
    <col min="3590" max="3590" width="1.5703125" style="2" customWidth="1"/>
    <col min="3591" max="3591" width="24.28515625" style="2" customWidth="1"/>
    <col min="3592" max="3592" width="1.5703125" style="2" customWidth="1"/>
    <col min="3593" max="3593" width="18.140625" style="2" customWidth="1"/>
    <col min="3594" max="3594" width="1.5703125" style="2" customWidth="1"/>
    <col min="3595" max="3595" width="24.5703125" style="2" customWidth="1"/>
    <col min="3596" max="3599" width="0" style="2" hidden="1" customWidth="1"/>
    <col min="3600" max="3600" width="5.42578125" style="2" customWidth="1"/>
    <col min="3601" max="3837" width="8" style="2"/>
    <col min="3838" max="3838" width="5.42578125" style="2" customWidth="1"/>
    <col min="3839" max="3839" width="16" style="2" bestFit="1" customWidth="1"/>
    <col min="3840" max="3840" width="1.5703125" style="2" customWidth="1"/>
    <col min="3841" max="3841" width="16" style="2" customWidth="1"/>
    <col min="3842" max="3842" width="1.5703125" style="2" customWidth="1"/>
    <col min="3843" max="3843" width="18.140625" style="2" customWidth="1"/>
    <col min="3844" max="3844" width="1.5703125" style="2" customWidth="1"/>
    <col min="3845" max="3845" width="18.140625" style="2" customWidth="1"/>
    <col min="3846" max="3846" width="1.5703125" style="2" customWidth="1"/>
    <col min="3847" max="3847" width="24.28515625" style="2" customWidth="1"/>
    <col min="3848" max="3848" width="1.5703125" style="2" customWidth="1"/>
    <col min="3849" max="3849" width="18.140625" style="2" customWidth="1"/>
    <col min="3850" max="3850" width="1.5703125" style="2" customWidth="1"/>
    <col min="3851" max="3851" width="24.5703125" style="2" customWidth="1"/>
    <col min="3852" max="3855" width="0" style="2" hidden="1" customWidth="1"/>
    <col min="3856" max="3856" width="5.42578125" style="2" customWidth="1"/>
    <col min="3857" max="4093" width="8" style="2"/>
    <col min="4094" max="4094" width="5.42578125" style="2" customWidth="1"/>
    <col min="4095" max="4095" width="16" style="2" bestFit="1" customWidth="1"/>
    <col min="4096" max="4096" width="1.5703125" style="2" customWidth="1"/>
    <col min="4097" max="4097" width="16" style="2" customWidth="1"/>
    <col min="4098" max="4098" width="1.5703125" style="2" customWidth="1"/>
    <col min="4099" max="4099" width="18.140625" style="2" customWidth="1"/>
    <col min="4100" max="4100" width="1.5703125" style="2" customWidth="1"/>
    <col min="4101" max="4101" width="18.140625" style="2" customWidth="1"/>
    <col min="4102" max="4102" width="1.5703125" style="2" customWidth="1"/>
    <col min="4103" max="4103" width="24.28515625" style="2" customWidth="1"/>
    <col min="4104" max="4104" width="1.5703125" style="2" customWidth="1"/>
    <col min="4105" max="4105" width="18.140625" style="2" customWidth="1"/>
    <col min="4106" max="4106" width="1.5703125" style="2" customWidth="1"/>
    <col min="4107" max="4107" width="24.5703125" style="2" customWidth="1"/>
    <col min="4108" max="4111" width="0" style="2" hidden="1" customWidth="1"/>
    <col min="4112" max="4112" width="5.42578125" style="2" customWidth="1"/>
    <col min="4113" max="4349" width="8" style="2"/>
    <col min="4350" max="4350" width="5.42578125" style="2" customWidth="1"/>
    <col min="4351" max="4351" width="16" style="2" bestFit="1" customWidth="1"/>
    <col min="4352" max="4352" width="1.5703125" style="2" customWidth="1"/>
    <col min="4353" max="4353" width="16" style="2" customWidth="1"/>
    <col min="4354" max="4354" width="1.5703125" style="2" customWidth="1"/>
    <col min="4355" max="4355" width="18.140625" style="2" customWidth="1"/>
    <col min="4356" max="4356" width="1.5703125" style="2" customWidth="1"/>
    <col min="4357" max="4357" width="18.140625" style="2" customWidth="1"/>
    <col min="4358" max="4358" width="1.5703125" style="2" customWidth="1"/>
    <col min="4359" max="4359" width="24.28515625" style="2" customWidth="1"/>
    <col min="4360" max="4360" width="1.5703125" style="2" customWidth="1"/>
    <col min="4361" max="4361" width="18.140625" style="2" customWidth="1"/>
    <col min="4362" max="4362" width="1.5703125" style="2" customWidth="1"/>
    <col min="4363" max="4363" width="24.5703125" style="2" customWidth="1"/>
    <col min="4364" max="4367" width="0" style="2" hidden="1" customWidth="1"/>
    <col min="4368" max="4368" width="5.42578125" style="2" customWidth="1"/>
    <col min="4369" max="4605" width="8" style="2"/>
    <col min="4606" max="4606" width="5.42578125" style="2" customWidth="1"/>
    <col min="4607" max="4607" width="16" style="2" bestFit="1" customWidth="1"/>
    <col min="4608" max="4608" width="1.5703125" style="2" customWidth="1"/>
    <col min="4609" max="4609" width="16" style="2" customWidth="1"/>
    <col min="4610" max="4610" width="1.5703125" style="2" customWidth="1"/>
    <col min="4611" max="4611" width="18.140625" style="2" customWidth="1"/>
    <col min="4612" max="4612" width="1.5703125" style="2" customWidth="1"/>
    <col min="4613" max="4613" width="18.140625" style="2" customWidth="1"/>
    <col min="4614" max="4614" width="1.5703125" style="2" customWidth="1"/>
    <col min="4615" max="4615" width="24.28515625" style="2" customWidth="1"/>
    <col min="4616" max="4616" width="1.5703125" style="2" customWidth="1"/>
    <col min="4617" max="4617" width="18.140625" style="2" customWidth="1"/>
    <col min="4618" max="4618" width="1.5703125" style="2" customWidth="1"/>
    <col min="4619" max="4619" width="24.5703125" style="2" customWidth="1"/>
    <col min="4620" max="4623" width="0" style="2" hidden="1" customWidth="1"/>
    <col min="4624" max="4624" width="5.42578125" style="2" customWidth="1"/>
    <col min="4625" max="4861" width="8" style="2"/>
    <col min="4862" max="4862" width="5.42578125" style="2" customWidth="1"/>
    <col min="4863" max="4863" width="16" style="2" bestFit="1" customWidth="1"/>
    <col min="4864" max="4864" width="1.5703125" style="2" customWidth="1"/>
    <col min="4865" max="4865" width="16" style="2" customWidth="1"/>
    <col min="4866" max="4866" width="1.5703125" style="2" customWidth="1"/>
    <col min="4867" max="4867" width="18.140625" style="2" customWidth="1"/>
    <col min="4868" max="4868" width="1.5703125" style="2" customWidth="1"/>
    <col min="4869" max="4869" width="18.140625" style="2" customWidth="1"/>
    <col min="4870" max="4870" width="1.5703125" style="2" customWidth="1"/>
    <col min="4871" max="4871" width="24.28515625" style="2" customWidth="1"/>
    <col min="4872" max="4872" width="1.5703125" style="2" customWidth="1"/>
    <col min="4873" max="4873" width="18.140625" style="2" customWidth="1"/>
    <col min="4874" max="4874" width="1.5703125" style="2" customWidth="1"/>
    <col min="4875" max="4875" width="24.5703125" style="2" customWidth="1"/>
    <col min="4876" max="4879" width="0" style="2" hidden="1" customWidth="1"/>
    <col min="4880" max="4880" width="5.42578125" style="2" customWidth="1"/>
    <col min="4881" max="5117" width="8" style="2"/>
    <col min="5118" max="5118" width="5.42578125" style="2" customWidth="1"/>
    <col min="5119" max="5119" width="16" style="2" bestFit="1" customWidth="1"/>
    <col min="5120" max="5120" width="1.5703125" style="2" customWidth="1"/>
    <col min="5121" max="5121" width="16" style="2" customWidth="1"/>
    <col min="5122" max="5122" width="1.5703125" style="2" customWidth="1"/>
    <col min="5123" max="5123" width="18.140625" style="2" customWidth="1"/>
    <col min="5124" max="5124" width="1.5703125" style="2" customWidth="1"/>
    <col min="5125" max="5125" width="18.140625" style="2" customWidth="1"/>
    <col min="5126" max="5126" width="1.5703125" style="2" customWidth="1"/>
    <col min="5127" max="5127" width="24.28515625" style="2" customWidth="1"/>
    <col min="5128" max="5128" width="1.5703125" style="2" customWidth="1"/>
    <col min="5129" max="5129" width="18.140625" style="2" customWidth="1"/>
    <col min="5130" max="5130" width="1.5703125" style="2" customWidth="1"/>
    <col min="5131" max="5131" width="24.5703125" style="2" customWidth="1"/>
    <col min="5132" max="5135" width="0" style="2" hidden="1" customWidth="1"/>
    <col min="5136" max="5136" width="5.42578125" style="2" customWidth="1"/>
    <col min="5137" max="5373" width="8" style="2"/>
    <col min="5374" max="5374" width="5.42578125" style="2" customWidth="1"/>
    <col min="5375" max="5375" width="16" style="2" bestFit="1" customWidth="1"/>
    <col min="5376" max="5376" width="1.5703125" style="2" customWidth="1"/>
    <col min="5377" max="5377" width="16" style="2" customWidth="1"/>
    <col min="5378" max="5378" width="1.5703125" style="2" customWidth="1"/>
    <col min="5379" max="5379" width="18.140625" style="2" customWidth="1"/>
    <col min="5380" max="5380" width="1.5703125" style="2" customWidth="1"/>
    <col min="5381" max="5381" width="18.140625" style="2" customWidth="1"/>
    <col min="5382" max="5382" width="1.5703125" style="2" customWidth="1"/>
    <col min="5383" max="5383" width="24.28515625" style="2" customWidth="1"/>
    <col min="5384" max="5384" width="1.5703125" style="2" customWidth="1"/>
    <col min="5385" max="5385" width="18.140625" style="2" customWidth="1"/>
    <col min="5386" max="5386" width="1.5703125" style="2" customWidth="1"/>
    <col min="5387" max="5387" width="24.5703125" style="2" customWidth="1"/>
    <col min="5388" max="5391" width="0" style="2" hidden="1" customWidth="1"/>
    <col min="5392" max="5392" width="5.42578125" style="2" customWidth="1"/>
    <col min="5393" max="5629" width="8" style="2"/>
    <col min="5630" max="5630" width="5.42578125" style="2" customWidth="1"/>
    <col min="5631" max="5631" width="16" style="2" bestFit="1" customWidth="1"/>
    <col min="5632" max="5632" width="1.5703125" style="2" customWidth="1"/>
    <col min="5633" max="5633" width="16" style="2" customWidth="1"/>
    <col min="5634" max="5634" width="1.5703125" style="2" customWidth="1"/>
    <col min="5635" max="5635" width="18.140625" style="2" customWidth="1"/>
    <col min="5636" max="5636" width="1.5703125" style="2" customWidth="1"/>
    <col min="5637" max="5637" width="18.140625" style="2" customWidth="1"/>
    <col min="5638" max="5638" width="1.5703125" style="2" customWidth="1"/>
    <col min="5639" max="5639" width="24.28515625" style="2" customWidth="1"/>
    <col min="5640" max="5640" width="1.5703125" style="2" customWidth="1"/>
    <col min="5641" max="5641" width="18.140625" style="2" customWidth="1"/>
    <col min="5642" max="5642" width="1.5703125" style="2" customWidth="1"/>
    <col min="5643" max="5643" width="24.5703125" style="2" customWidth="1"/>
    <col min="5644" max="5647" width="0" style="2" hidden="1" customWidth="1"/>
    <col min="5648" max="5648" width="5.42578125" style="2" customWidth="1"/>
    <col min="5649" max="5885" width="8" style="2"/>
    <col min="5886" max="5886" width="5.42578125" style="2" customWidth="1"/>
    <col min="5887" max="5887" width="16" style="2" bestFit="1" customWidth="1"/>
    <col min="5888" max="5888" width="1.5703125" style="2" customWidth="1"/>
    <col min="5889" max="5889" width="16" style="2" customWidth="1"/>
    <col min="5890" max="5890" width="1.5703125" style="2" customWidth="1"/>
    <col min="5891" max="5891" width="18.140625" style="2" customWidth="1"/>
    <col min="5892" max="5892" width="1.5703125" style="2" customWidth="1"/>
    <col min="5893" max="5893" width="18.140625" style="2" customWidth="1"/>
    <col min="5894" max="5894" width="1.5703125" style="2" customWidth="1"/>
    <col min="5895" max="5895" width="24.28515625" style="2" customWidth="1"/>
    <col min="5896" max="5896" width="1.5703125" style="2" customWidth="1"/>
    <col min="5897" max="5897" width="18.140625" style="2" customWidth="1"/>
    <col min="5898" max="5898" width="1.5703125" style="2" customWidth="1"/>
    <col min="5899" max="5899" width="24.5703125" style="2" customWidth="1"/>
    <col min="5900" max="5903" width="0" style="2" hidden="1" customWidth="1"/>
    <col min="5904" max="5904" width="5.42578125" style="2" customWidth="1"/>
    <col min="5905" max="6141" width="8" style="2"/>
    <col min="6142" max="6142" width="5.42578125" style="2" customWidth="1"/>
    <col min="6143" max="6143" width="16" style="2" bestFit="1" customWidth="1"/>
    <col min="6144" max="6144" width="1.5703125" style="2" customWidth="1"/>
    <col min="6145" max="6145" width="16" style="2" customWidth="1"/>
    <col min="6146" max="6146" width="1.5703125" style="2" customWidth="1"/>
    <col min="6147" max="6147" width="18.140625" style="2" customWidth="1"/>
    <col min="6148" max="6148" width="1.5703125" style="2" customWidth="1"/>
    <col min="6149" max="6149" width="18.140625" style="2" customWidth="1"/>
    <col min="6150" max="6150" width="1.5703125" style="2" customWidth="1"/>
    <col min="6151" max="6151" width="24.28515625" style="2" customWidth="1"/>
    <col min="6152" max="6152" width="1.5703125" style="2" customWidth="1"/>
    <col min="6153" max="6153" width="18.140625" style="2" customWidth="1"/>
    <col min="6154" max="6154" width="1.5703125" style="2" customWidth="1"/>
    <col min="6155" max="6155" width="24.5703125" style="2" customWidth="1"/>
    <col min="6156" max="6159" width="0" style="2" hidden="1" customWidth="1"/>
    <col min="6160" max="6160" width="5.42578125" style="2" customWidth="1"/>
    <col min="6161" max="6397" width="8" style="2"/>
    <col min="6398" max="6398" width="5.42578125" style="2" customWidth="1"/>
    <col min="6399" max="6399" width="16" style="2" bestFit="1" customWidth="1"/>
    <col min="6400" max="6400" width="1.5703125" style="2" customWidth="1"/>
    <col min="6401" max="6401" width="16" style="2" customWidth="1"/>
    <col min="6402" max="6402" width="1.5703125" style="2" customWidth="1"/>
    <col min="6403" max="6403" width="18.140625" style="2" customWidth="1"/>
    <col min="6404" max="6404" width="1.5703125" style="2" customWidth="1"/>
    <col min="6405" max="6405" width="18.140625" style="2" customWidth="1"/>
    <col min="6406" max="6406" width="1.5703125" style="2" customWidth="1"/>
    <col min="6407" max="6407" width="24.28515625" style="2" customWidth="1"/>
    <col min="6408" max="6408" width="1.5703125" style="2" customWidth="1"/>
    <col min="6409" max="6409" width="18.140625" style="2" customWidth="1"/>
    <col min="6410" max="6410" width="1.5703125" style="2" customWidth="1"/>
    <col min="6411" max="6411" width="24.5703125" style="2" customWidth="1"/>
    <col min="6412" max="6415" width="0" style="2" hidden="1" customWidth="1"/>
    <col min="6416" max="6416" width="5.42578125" style="2" customWidth="1"/>
    <col min="6417" max="6653" width="8" style="2"/>
    <col min="6654" max="6654" width="5.42578125" style="2" customWidth="1"/>
    <col min="6655" max="6655" width="16" style="2" bestFit="1" customWidth="1"/>
    <col min="6656" max="6656" width="1.5703125" style="2" customWidth="1"/>
    <col min="6657" max="6657" width="16" style="2" customWidth="1"/>
    <col min="6658" max="6658" width="1.5703125" style="2" customWidth="1"/>
    <col min="6659" max="6659" width="18.140625" style="2" customWidth="1"/>
    <col min="6660" max="6660" width="1.5703125" style="2" customWidth="1"/>
    <col min="6661" max="6661" width="18.140625" style="2" customWidth="1"/>
    <col min="6662" max="6662" width="1.5703125" style="2" customWidth="1"/>
    <col min="6663" max="6663" width="24.28515625" style="2" customWidth="1"/>
    <col min="6664" max="6664" width="1.5703125" style="2" customWidth="1"/>
    <col min="6665" max="6665" width="18.140625" style="2" customWidth="1"/>
    <col min="6666" max="6666" width="1.5703125" style="2" customWidth="1"/>
    <col min="6667" max="6667" width="24.5703125" style="2" customWidth="1"/>
    <col min="6668" max="6671" width="0" style="2" hidden="1" customWidth="1"/>
    <col min="6672" max="6672" width="5.42578125" style="2" customWidth="1"/>
    <col min="6673" max="6909" width="8" style="2"/>
    <col min="6910" max="6910" width="5.42578125" style="2" customWidth="1"/>
    <col min="6911" max="6911" width="16" style="2" bestFit="1" customWidth="1"/>
    <col min="6912" max="6912" width="1.5703125" style="2" customWidth="1"/>
    <col min="6913" max="6913" width="16" style="2" customWidth="1"/>
    <col min="6914" max="6914" width="1.5703125" style="2" customWidth="1"/>
    <col min="6915" max="6915" width="18.140625" style="2" customWidth="1"/>
    <col min="6916" max="6916" width="1.5703125" style="2" customWidth="1"/>
    <col min="6917" max="6917" width="18.140625" style="2" customWidth="1"/>
    <col min="6918" max="6918" width="1.5703125" style="2" customWidth="1"/>
    <col min="6919" max="6919" width="24.28515625" style="2" customWidth="1"/>
    <col min="6920" max="6920" width="1.5703125" style="2" customWidth="1"/>
    <col min="6921" max="6921" width="18.140625" style="2" customWidth="1"/>
    <col min="6922" max="6922" width="1.5703125" style="2" customWidth="1"/>
    <col min="6923" max="6923" width="24.5703125" style="2" customWidth="1"/>
    <col min="6924" max="6927" width="0" style="2" hidden="1" customWidth="1"/>
    <col min="6928" max="6928" width="5.42578125" style="2" customWidth="1"/>
    <col min="6929" max="7165" width="8" style="2"/>
    <col min="7166" max="7166" width="5.42578125" style="2" customWidth="1"/>
    <col min="7167" max="7167" width="16" style="2" bestFit="1" customWidth="1"/>
    <col min="7168" max="7168" width="1.5703125" style="2" customWidth="1"/>
    <col min="7169" max="7169" width="16" style="2" customWidth="1"/>
    <col min="7170" max="7170" width="1.5703125" style="2" customWidth="1"/>
    <col min="7171" max="7171" width="18.140625" style="2" customWidth="1"/>
    <col min="7172" max="7172" width="1.5703125" style="2" customWidth="1"/>
    <col min="7173" max="7173" width="18.140625" style="2" customWidth="1"/>
    <col min="7174" max="7174" width="1.5703125" style="2" customWidth="1"/>
    <col min="7175" max="7175" width="24.28515625" style="2" customWidth="1"/>
    <col min="7176" max="7176" width="1.5703125" style="2" customWidth="1"/>
    <col min="7177" max="7177" width="18.140625" style="2" customWidth="1"/>
    <col min="7178" max="7178" width="1.5703125" style="2" customWidth="1"/>
    <col min="7179" max="7179" width="24.5703125" style="2" customWidth="1"/>
    <col min="7180" max="7183" width="0" style="2" hidden="1" customWidth="1"/>
    <col min="7184" max="7184" width="5.42578125" style="2" customWidth="1"/>
    <col min="7185" max="7421" width="8" style="2"/>
    <col min="7422" max="7422" width="5.42578125" style="2" customWidth="1"/>
    <col min="7423" max="7423" width="16" style="2" bestFit="1" customWidth="1"/>
    <col min="7424" max="7424" width="1.5703125" style="2" customWidth="1"/>
    <col min="7425" max="7425" width="16" style="2" customWidth="1"/>
    <col min="7426" max="7426" width="1.5703125" style="2" customWidth="1"/>
    <col min="7427" max="7427" width="18.140625" style="2" customWidth="1"/>
    <col min="7428" max="7428" width="1.5703125" style="2" customWidth="1"/>
    <col min="7429" max="7429" width="18.140625" style="2" customWidth="1"/>
    <col min="7430" max="7430" width="1.5703125" style="2" customWidth="1"/>
    <col min="7431" max="7431" width="24.28515625" style="2" customWidth="1"/>
    <col min="7432" max="7432" width="1.5703125" style="2" customWidth="1"/>
    <col min="7433" max="7433" width="18.140625" style="2" customWidth="1"/>
    <col min="7434" max="7434" width="1.5703125" style="2" customWidth="1"/>
    <col min="7435" max="7435" width="24.5703125" style="2" customWidth="1"/>
    <col min="7436" max="7439" width="0" style="2" hidden="1" customWidth="1"/>
    <col min="7440" max="7440" width="5.42578125" style="2" customWidth="1"/>
    <col min="7441" max="7677" width="8" style="2"/>
    <col min="7678" max="7678" width="5.42578125" style="2" customWidth="1"/>
    <col min="7679" max="7679" width="16" style="2" bestFit="1" customWidth="1"/>
    <col min="7680" max="7680" width="1.5703125" style="2" customWidth="1"/>
    <col min="7681" max="7681" width="16" style="2" customWidth="1"/>
    <col min="7682" max="7682" width="1.5703125" style="2" customWidth="1"/>
    <col min="7683" max="7683" width="18.140625" style="2" customWidth="1"/>
    <col min="7684" max="7684" width="1.5703125" style="2" customWidth="1"/>
    <col min="7685" max="7685" width="18.140625" style="2" customWidth="1"/>
    <col min="7686" max="7686" width="1.5703125" style="2" customWidth="1"/>
    <col min="7687" max="7687" width="24.28515625" style="2" customWidth="1"/>
    <col min="7688" max="7688" width="1.5703125" style="2" customWidth="1"/>
    <col min="7689" max="7689" width="18.140625" style="2" customWidth="1"/>
    <col min="7690" max="7690" width="1.5703125" style="2" customWidth="1"/>
    <col min="7691" max="7691" width="24.5703125" style="2" customWidth="1"/>
    <col min="7692" max="7695" width="0" style="2" hidden="1" customWidth="1"/>
    <col min="7696" max="7696" width="5.42578125" style="2" customWidth="1"/>
    <col min="7697" max="7933" width="8" style="2"/>
    <col min="7934" max="7934" width="5.42578125" style="2" customWidth="1"/>
    <col min="7935" max="7935" width="16" style="2" bestFit="1" customWidth="1"/>
    <col min="7936" max="7936" width="1.5703125" style="2" customWidth="1"/>
    <col min="7937" max="7937" width="16" style="2" customWidth="1"/>
    <col min="7938" max="7938" width="1.5703125" style="2" customWidth="1"/>
    <col min="7939" max="7939" width="18.140625" style="2" customWidth="1"/>
    <col min="7940" max="7940" width="1.5703125" style="2" customWidth="1"/>
    <col min="7941" max="7941" width="18.140625" style="2" customWidth="1"/>
    <col min="7942" max="7942" width="1.5703125" style="2" customWidth="1"/>
    <col min="7943" max="7943" width="24.28515625" style="2" customWidth="1"/>
    <col min="7944" max="7944" width="1.5703125" style="2" customWidth="1"/>
    <col min="7945" max="7945" width="18.140625" style="2" customWidth="1"/>
    <col min="7946" max="7946" width="1.5703125" style="2" customWidth="1"/>
    <col min="7947" max="7947" width="24.5703125" style="2" customWidth="1"/>
    <col min="7948" max="7951" width="0" style="2" hidden="1" customWidth="1"/>
    <col min="7952" max="7952" width="5.42578125" style="2" customWidth="1"/>
    <col min="7953" max="8189" width="8" style="2"/>
    <col min="8190" max="8190" width="5.42578125" style="2" customWidth="1"/>
    <col min="8191" max="8191" width="16" style="2" bestFit="1" customWidth="1"/>
    <col min="8192" max="8192" width="1.5703125" style="2" customWidth="1"/>
    <col min="8193" max="8193" width="16" style="2" customWidth="1"/>
    <col min="8194" max="8194" width="1.5703125" style="2" customWidth="1"/>
    <col min="8195" max="8195" width="18.140625" style="2" customWidth="1"/>
    <col min="8196" max="8196" width="1.5703125" style="2" customWidth="1"/>
    <col min="8197" max="8197" width="18.140625" style="2" customWidth="1"/>
    <col min="8198" max="8198" width="1.5703125" style="2" customWidth="1"/>
    <col min="8199" max="8199" width="24.28515625" style="2" customWidth="1"/>
    <col min="8200" max="8200" width="1.5703125" style="2" customWidth="1"/>
    <col min="8201" max="8201" width="18.140625" style="2" customWidth="1"/>
    <col min="8202" max="8202" width="1.5703125" style="2" customWidth="1"/>
    <col min="8203" max="8203" width="24.5703125" style="2" customWidth="1"/>
    <col min="8204" max="8207" width="0" style="2" hidden="1" customWidth="1"/>
    <col min="8208" max="8208" width="5.42578125" style="2" customWidth="1"/>
    <col min="8209" max="8445" width="8" style="2"/>
    <col min="8446" max="8446" width="5.42578125" style="2" customWidth="1"/>
    <col min="8447" max="8447" width="16" style="2" bestFit="1" customWidth="1"/>
    <col min="8448" max="8448" width="1.5703125" style="2" customWidth="1"/>
    <col min="8449" max="8449" width="16" style="2" customWidth="1"/>
    <col min="8450" max="8450" width="1.5703125" style="2" customWidth="1"/>
    <col min="8451" max="8451" width="18.140625" style="2" customWidth="1"/>
    <col min="8452" max="8452" width="1.5703125" style="2" customWidth="1"/>
    <col min="8453" max="8453" width="18.140625" style="2" customWidth="1"/>
    <col min="8454" max="8454" width="1.5703125" style="2" customWidth="1"/>
    <col min="8455" max="8455" width="24.28515625" style="2" customWidth="1"/>
    <col min="8456" max="8456" width="1.5703125" style="2" customWidth="1"/>
    <col min="8457" max="8457" width="18.140625" style="2" customWidth="1"/>
    <col min="8458" max="8458" width="1.5703125" style="2" customWidth="1"/>
    <col min="8459" max="8459" width="24.5703125" style="2" customWidth="1"/>
    <col min="8460" max="8463" width="0" style="2" hidden="1" customWidth="1"/>
    <col min="8464" max="8464" width="5.42578125" style="2" customWidth="1"/>
    <col min="8465" max="8701" width="8" style="2"/>
    <col min="8702" max="8702" width="5.42578125" style="2" customWidth="1"/>
    <col min="8703" max="8703" width="16" style="2" bestFit="1" customWidth="1"/>
    <col min="8704" max="8704" width="1.5703125" style="2" customWidth="1"/>
    <col min="8705" max="8705" width="16" style="2" customWidth="1"/>
    <col min="8706" max="8706" width="1.5703125" style="2" customWidth="1"/>
    <col min="8707" max="8707" width="18.140625" style="2" customWidth="1"/>
    <col min="8708" max="8708" width="1.5703125" style="2" customWidth="1"/>
    <col min="8709" max="8709" width="18.140625" style="2" customWidth="1"/>
    <col min="8710" max="8710" width="1.5703125" style="2" customWidth="1"/>
    <col min="8711" max="8711" width="24.28515625" style="2" customWidth="1"/>
    <col min="8712" max="8712" width="1.5703125" style="2" customWidth="1"/>
    <col min="8713" max="8713" width="18.140625" style="2" customWidth="1"/>
    <col min="8714" max="8714" width="1.5703125" style="2" customWidth="1"/>
    <col min="8715" max="8715" width="24.5703125" style="2" customWidth="1"/>
    <col min="8716" max="8719" width="0" style="2" hidden="1" customWidth="1"/>
    <col min="8720" max="8720" width="5.42578125" style="2" customWidth="1"/>
    <col min="8721" max="8957" width="8" style="2"/>
    <col min="8958" max="8958" width="5.42578125" style="2" customWidth="1"/>
    <col min="8959" max="8959" width="16" style="2" bestFit="1" customWidth="1"/>
    <col min="8960" max="8960" width="1.5703125" style="2" customWidth="1"/>
    <col min="8961" max="8961" width="16" style="2" customWidth="1"/>
    <col min="8962" max="8962" width="1.5703125" style="2" customWidth="1"/>
    <col min="8963" max="8963" width="18.140625" style="2" customWidth="1"/>
    <col min="8964" max="8964" width="1.5703125" style="2" customWidth="1"/>
    <col min="8965" max="8965" width="18.140625" style="2" customWidth="1"/>
    <col min="8966" max="8966" width="1.5703125" style="2" customWidth="1"/>
    <col min="8967" max="8967" width="24.28515625" style="2" customWidth="1"/>
    <col min="8968" max="8968" width="1.5703125" style="2" customWidth="1"/>
    <col min="8969" max="8969" width="18.140625" style="2" customWidth="1"/>
    <col min="8970" max="8970" width="1.5703125" style="2" customWidth="1"/>
    <col min="8971" max="8971" width="24.5703125" style="2" customWidth="1"/>
    <col min="8972" max="8975" width="0" style="2" hidden="1" customWidth="1"/>
    <col min="8976" max="8976" width="5.42578125" style="2" customWidth="1"/>
    <col min="8977" max="9213" width="8" style="2"/>
    <col min="9214" max="9214" width="5.42578125" style="2" customWidth="1"/>
    <col min="9215" max="9215" width="16" style="2" bestFit="1" customWidth="1"/>
    <col min="9216" max="9216" width="1.5703125" style="2" customWidth="1"/>
    <col min="9217" max="9217" width="16" style="2" customWidth="1"/>
    <col min="9218" max="9218" width="1.5703125" style="2" customWidth="1"/>
    <col min="9219" max="9219" width="18.140625" style="2" customWidth="1"/>
    <col min="9220" max="9220" width="1.5703125" style="2" customWidth="1"/>
    <col min="9221" max="9221" width="18.140625" style="2" customWidth="1"/>
    <col min="9222" max="9222" width="1.5703125" style="2" customWidth="1"/>
    <col min="9223" max="9223" width="24.28515625" style="2" customWidth="1"/>
    <col min="9224" max="9224" width="1.5703125" style="2" customWidth="1"/>
    <col min="9225" max="9225" width="18.140625" style="2" customWidth="1"/>
    <col min="9226" max="9226" width="1.5703125" style="2" customWidth="1"/>
    <col min="9227" max="9227" width="24.5703125" style="2" customWidth="1"/>
    <col min="9228" max="9231" width="0" style="2" hidden="1" customWidth="1"/>
    <col min="9232" max="9232" width="5.42578125" style="2" customWidth="1"/>
    <col min="9233" max="9469" width="8" style="2"/>
    <col min="9470" max="9470" width="5.42578125" style="2" customWidth="1"/>
    <col min="9471" max="9471" width="16" style="2" bestFit="1" customWidth="1"/>
    <col min="9472" max="9472" width="1.5703125" style="2" customWidth="1"/>
    <col min="9473" max="9473" width="16" style="2" customWidth="1"/>
    <col min="9474" max="9474" width="1.5703125" style="2" customWidth="1"/>
    <col min="9475" max="9475" width="18.140625" style="2" customWidth="1"/>
    <col min="9476" max="9476" width="1.5703125" style="2" customWidth="1"/>
    <col min="9477" max="9477" width="18.140625" style="2" customWidth="1"/>
    <col min="9478" max="9478" width="1.5703125" style="2" customWidth="1"/>
    <col min="9479" max="9479" width="24.28515625" style="2" customWidth="1"/>
    <col min="9480" max="9480" width="1.5703125" style="2" customWidth="1"/>
    <col min="9481" max="9481" width="18.140625" style="2" customWidth="1"/>
    <col min="9482" max="9482" width="1.5703125" style="2" customWidth="1"/>
    <col min="9483" max="9483" width="24.5703125" style="2" customWidth="1"/>
    <col min="9484" max="9487" width="0" style="2" hidden="1" customWidth="1"/>
    <col min="9488" max="9488" width="5.42578125" style="2" customWidth="1"/>
    <col min="9489" max="9725" width="8" style="2"/>
    <col min="9726" max="9726" width="5.42578125" style="2" customWidth="1"/>
    <col min="9727" max="9727" width="16" style="2" bestFit="1" customWidth="1"/>
    <col min="9728" max="9728" width="1.5703125" style="2" customWidth="1"/>
    <col min="9729" max="9729" width="16" style="2" customWidth="1"/>
    <col min="9730" max="9730" width="1.5703125" style="2" customWidth="1"/>
    <col min="9731" max="9731" width="18.140625" style="2" customWidth="1"/>
    <col min="9732" max="9732" width="1.5703125" style="2" customWidth="1"/>
    <col min="9733" max="9733" width="18.140625" style="2" customWidth="1"/>
    <col min="9734" max="9734" width="1.5703125" style="2" customWidth="1"/>
    <col min="9735" max="9735" width="24.28515625" style="2" customWidth="1"/>
    <col min="9736" max="9736" width="1.5703125" style="2" customWidth="1"/>
    <col min="9737" max="9737" width="18.140625" style="2" customWidth="1"/>
    <col min="9738" max="9738" width="1.5703125" style="2" customWidth="1"/>
    <col min="9739" max="9739" width="24.5703125" style="2" customWidth="1"/>
    <col min="9740" max="9743" width="0" style="2" hidden="1" customWidth="1"/>
    <col min="9744" max="9744" width="5.42578125" style="2" customWidth="1"/>
    <col min="9745" max="9981" width="8" style="2"/>
    <col min="9982" max="9982" width="5.42578125" style="2" customWidth="1"/>
    <col min="9983" max="9983" width="16" style="2" bestFit="1" customWidth="1"/>
    <col min="9984" max="9984" width="1.5703125" style="2" customWidth="1"/>
    <col min="9985" max="9985" width="16" style="2" customWidth="1"/>
    <col min="9986" max="9986" width="1.5703125" style="2" customWidth="1"/>
    <col min="9987" max="9987" width="18.140625" style="2" customWidth="1"/>
    <col min="9988" max="9988" width="1.5703125" style="2" customWidth="1"/>
    <col min="9989" max="9989" width="18.140625" style="2" customWidth="1"/>
    <col min="9990" max="9990" width="1.5703125" style="2" customWidth="1"/>
    <col min="9991" max="9991" width="24.28515625" style="2" customWidth="1"/>
    <col min="9992" max="9992" width="1.5703125" style="2" customWidth="1"/>
    <col min="9993" max="9993" width="18.140625" style="2" customWidth="1"/>
    <col min="9994" max="9994" width="1.5703125" style="2" customWidth="1"/>
    <col min="9995" max="9995" width="24.5703125" style="2" customWidth="1"/>
    <col min="9996" max="9999" width="0" style="2" hidden="1" customWidth="1"/>
    <col min="10000" max="10000" width="5.42578125" style="2" customWidth="1"/>
    <col min="10001" max="10237" width="8" style="2"/>
    <col min="10238" max="10238" width="5.42578125" style="2" customWidth="1"/>
    <col min="10239" max="10239" width="16" style="2" bestFit="1" customWidth="1"/>
    <col min="10240" max="10240" width="1.5703125" style="2" customWidth="1"/>
    <col min="10241" max="10241" width="16" style="2" customWidth="1"/>
    <col min="10242" max="10242" width="1.5703125" style="2" customWidth="1"/>
    <col min="10243" max="10243" width="18.140625" style="2" customWidth="1"/>
    <col min="10244" max="10244" width="1.5703125" style="2" customWidth="1"/>
    <col min="10245" max="10245" width="18.140625" style="2" customWidth="1"/>
    <col min="10246" max="10246" width="1.5703125" style="2" customWidth="1"/>
    <col min="10247" max="10247" width="24.28515625" style="2" customWidth="1"/>
    <col min="10248" max="10248" width="1.5703125" style="2" customWidth="1"/>
    <col min="10249" max="10249" width="18.140625" style="2" customWidth="1"/>
    <col min="10250" max="10250" width="1.5703125" style="2" customWidth="1"/>
    <col min="10251" max="10251" width="24.5703125" style="2" customWidth="1"/>
    <col min="10252" max="10255" width="0" style="2" hidden="1" customWidth="1"/>
    <col min="10256" max="10256" width="5.42578125" style="2" customWidth="1"/>
    <col min="10257" max="10493" width="8" style="2"/>
    <col min="10494" max="10494" width="5.42578125" style="2" customWidth="1"/>
    <col min="10495" max="10495" width="16" style="2" bestFit="1" customWidth="1"/>
    <col min="10496" max="10496" width="1.5703125" style="2" customWidth="1"/>
    <col min="10497" max="10497" width="16" style="2" customWidth="1"/>
    <col min="10498" max="10498" width="1.5703125" style="2" customWidth="1"/>
    <col min="10499" max="10499" width="18.140625" style="2" customWidth="1"/>
    <col min="10500" max="10500" width="1.5703125" style="2" customWidth="1"/>
    <col min="10501" max="10501" width="18.140625" style="2" customWidth="1"/>
    <col min="10502" max="10502" width="1.5703125" style="2" customWidth="1"/>
    <col min="10503" max="10503" width="24.28515625" style="2" customWidth="1"/>
    <col min="10504" max="10504" width="1.5703125" style="2" customWidth="1"/>
    <col min="10505" max="10505" width="18.140625" style="2" customWidth="1"/>
    <col min="10506" max="10506" width="1.5703125" style="2" customWidth="1"/>
    <col min="10507" max="10507" width="24.5703125" style="2" customWidth="1"/>
    <col min="10508" max="10511" width="0" style="2" hidden="1" customWidth="1"/>
    <col min="10512" max="10512" width="5.42578125" style="2" customWidth="1"/>
    <col min="10513" max="10749" width="8" style="2"/>
    <col min="10750" max="10750" width="5.42578125" style="2" customWidth="1"/>
    <col min="10751" max="10751" width="16" style="2" bestFit="1" customWidth="1"/>
    <col min="10752" max="10752" width="1.5703125" style="2" customWidth="1"/>
    <col min="10753" max="10753" width="16" style="2" customWidth="1"/>
    <col min="10754" max="10754" width="1.5703125" style="2" customWidth="1"/>
    <col min="10755" max="10755" width="18.140625" style="2" customWidth="1"/>
    <col min="10756" max="10756" width="1.5703125" style="2" customWidth="1"/>
    <col min="10757" max="10757" width="18.140625" style="2" customWidth="1"/>
    <col min="10758" max="10758" width="1.5703125" style="2" customWidth="1"/>
    <col min="10759" max="10759" width="24.28515625" style="2" customWidth="1"/>
    <col min="10760" max="10760" width="1.5703125" style="2" customWidth="1"/>
    <col min="10761" max="10761" width="18.140625" style="2" customWidth="1"/>
    <col min="10762" max="10762" width="1.5703125" style="2" customWidth="1"/>
    <col min="10763" max="10763" width="24.5703125" style="2" customWidth="1"/>
    <col min="10764" max="10767" width="0" style="2" hidden="1" customWidth="1"/>
    <col min="10768" max="10768" width="5.42578125" style="2" customWidth="1"/>
    <col min="10769" max="11005" width="8" style="2"/>
    <col min="11006" max="11006" width="5.42578125" style="2" customWidth="1"/>
    <col min="11007" max="11007" width="16" style="2" bestFit="1" customWidth="1"/>
    <col min="11008" max="11008" width="1.5703125" style="2" customWidth="1"/>
    <col min="11009" max="11009" width="16" style="2" customWidth="1"/>
    <col min="11010" max="11010" width="1.5703125" style="2" customWidth="1"/>
    <col min="11011" max="11011" width="18.140625" style="2" customWidth="1"/>
    <col min="11012" max="11012" width="1.5703125" style="2" customWidth="1"/>
    <col min="11013" max="11013" width="18.140625" style="2" customWidth="1"/>
    <col min="11014" max="11014" width="1.5703125" style="2" customWidth="1"/>
    <col min="11015" max="11015" width="24.28515625" style="2" customWidth="1"/>
    <col min="11016" max="11016" width="1.5703125" style="2" customWidth="1"/>
    <col min="11017" max="11017" width="18.140625" style="2" customWidth="1"/>
    <col min="11018" max="11018" width="1.5703125" style="2" customWidth="1"/>
    <col min="11019" max="11019" width="24.5703125" style="2" customWidth="1"/>
    <col min="11020" max="11023" width="0" style="2" hidden="1" customWidth="1"/>
    <col min="11024" max="11024" width="5.42578125" style="2" customWidth="1"/>
    <col min="11025" max="11261" width="8" style="2"/>
    <col min="11262" max="11262" width="5.42578125" style="2" customWidth="1"/>
    <col min="11263" max="11263" width="16" style="2" bestFit="1" customWidth="1"/>
    <col min="11264" max="11264" width="1.5703125" style="2" customWidth="1"/>
    <col min="11265" max="11265" width="16" style="2" customWidth="1"/>
    <col min="11266" max="11266" width="1.5703125" style="2" customWidth="1"/>
    <col min="11267" max="11267" width="18.140625" style="2" customWidth="1"/>
    <col min="11268" max="11268" width="1.5703125" style="2" customWidth="1"/>
    <col min="11269" max="11269" width="18.140625" style="2" customWidth="1"/>
    <col min="11270" max="11270" width="1.5703125" style="2" customWidth="1"/>
    <col min="11271" max="11271" width="24.28515625" style="2" customWidth="1"/>
    <col min="11272" max="11272" width="1.5703125" style="2" customWidth="1"/>
    <col min="11273" max="11273" width="18.140625" style="2" customWidth="1"/>
    <col min="11274" max="11274" width="1.5703125" style="2" customWidth="1"/>
    <col min="11275" max="11275" width="24.5703125" style="2" customWidth="1"/>
    <col min="11276" max="11279" width="0" style="2" hidden="1" customWidth="1"/>
    <col min="11280" max="11280" width="5.42578125" style="2" customWidth="1"/>
    <col min="11281" max="11517" width="8" style="2"/>
    <col min="11518" max="11518" width="5.42578125" style="2" customWidth="1"/>
    <col min="11519" max="11519" width="16" style="2" bestFit="1" customWidth="1"/>
    <col min="11520" max="11520" width="1.5703125" style="2" customWidth="1"/>
    <col min="11521" max="11521" width="16" style="2" customWidth="1"/>
    <col min="11522" max="11522" width="1.5703125" style="2" customWidth="1"/>
    <col min="11523" max="11523" width="18.140625" style="2" customWidth="1"/>
    <col min="11524" max="11524" width="1.5703125" style="2" customWidth="1"/>
    <col min="11525" max="11525" width="18.140625" style="2" customWidth="1"/>
    <col min="11526" max="11526" width="1.5703125" style="2" customWidth="1"/>
    <col min="11527" max="11527" width="24.28515625" style="2" customWidth="1"/>
    <col min="11528" max="11528" width="1.5703125" style="2" customWidth="1"/>
    <col min="11529" max="11529" width="18.140625" style="2" customWidth="1"/>
    <col min="11530" max="11530" width="1.5703125" style="2" customWidth="1"/>
    <col min="11531" max="11531" width="24.5703125" style="2" customWidth="1"/>
    <col min="11532" max="11535" width="0" style="2" hidden="1" customWidth="1"/>
    <col min="11536" max="11536" width="5.42578125" style="2" customWidth="1"/>
    <col min="11537" max="11773" width="8" style="2"/>
    <col min="11774" max="11774" width="5.42578125" style="2" customWidth="1"/>
    <col min="11775" max="11775" width="16" style="2" bestFit="1" customWidth="1"/>
    <col min="11776" max="11776" width="1.5703125" style="2" customWidth="1"/>
    <col min="11777" max="11777" width="16" style="2" customWidth="1"/>
    <col min="11778" max="11778" width="1.5703125" style="2" customWidth="1"/>
    <col min="11779" max="11779" width="18.140625" style="2" customWidth="1"/>
    <col min="11780" max="11780" width="1.5703125" style="2" customWidth="1"/>
    <col min="11781" max="11781" width="18.140625" style="2" customWidth="1"/>
    <col min="11782" max="11782" width="1.5703125" style="2" customWidth="1"/>
    <col min="11783" max="11783" width="24.28515625" style="2" customWidth="1"/>
    <col min="11784" max="11784" width="1.5703125" style="2" customWidth="1"/>
    <col min="11785" max="11785" width="18.140625" style="2" customWidth="1"/>
    <col min="11786" max="11786" width="1.5703125" style="2" customWidth="1"/>
    <col min="11787" max="11787" width="24.5703125" style="2" customWidth="1"/>
    <col min="11788" max="11791" width="0" style="2" hidden="1" customWidth="1"/>
    <col min="11792" max="11792" width="5.42578125" style="2" customWidth="1"/>
    <col min="11793" max="12029" width="8" style="2"/>
    <col min="12030" max="12030" width="5.42578125" style="2" customWidth="1"/>
    <col min="12031" max="12031" width="16" style="2" bestFit="1" customWidth="1"/>
    <col min="12032" max="12032" width="1.5703125" style="2" customWidth="1"/>
    <col min="12033" max="12033" width="16" style="2" customWidth="1"/>
    <col min="12034" max="12034" width="1.5703125" style="2" customWidth="1"/>
    <col min="12035" max="12035" width="18.140625" style="2" customWidth="1"/>
    <col min="12036" max="12036" width="1.5703125" style="2" customWidth="1"/>
    <col min="12037" max="12037" width="18.140625" style="2" customWidth="1"/>
    <col min="12038" max="12038" width="1.5703125" style="2" customWidth="1"/>
    <col min="12039" max="12039" width="24.28515625" style="2" customWidth="1"/>
    <col min="12040" max="12040" width="1.5703125" style="2" customWidth="1"/>
    <col min="12041" max="12041" width="18.140625" style="2" customWidth="1"/>
    <col min="12042" max="12042" width="1.5703125" style="2" customWidth="1"/>
    <col min="12043" max="12043" width="24.5703125" style="2" customWidth="1"/>
    <col min="12044" max="12047" width="0" style="2" hidden="1" customWidth="1"/>
    <col min="12048" max="12048" width="5.42578125" style="2" customWidth="1"/>
    <col min="12049" max="12285" width="8" style="2"/>
    <col min="12286" max="12286" width="5.42578125" style="2" customWidth="1"/>
    <col min="12287" max="12287" width="16" style="2" bestFit="1" customWidth="1"/>
    <col min="12288" max="12288" width="1.5703125" style="2" customWidth="1"/>
    <col min="12289" max="12289" width="16" style="2" customWidth="1"/>
    <col min="12290" max="12290" width="1.5703125" style="2" customWidth="1"/>
    <col min="12291" max="12291" width="18.140625" style="2" customWidth="1"/>
    <col min="12292" max="12292" width="1.5703125" style="2" customWidth="1"/>
    <col min="12293" max="12293" width="18.140625" style="2" customWidth="1"/>
    <col min="12294" max="12294" width="1.5703125" style="2" customWidth="1"/>
    <col min="12295" max="12295" width="24.28515625" style="2" customWidth="1"/>
    <col min="12296" max="12296" width="1.5703125" style="2" customWidth="1"/>
    <col min="12297" max="12297" width="18.140625" style="2" customWidth="1"/>
    <col min="12298" max="12298" width="1.5703125" style="2" customWidth="1"/>
    <col min="12299" max="12299" width="24.5703125" style="2" customWidth="1"/>
    <col min="12300" max="12303" width="0" style="2" hidden="1" customWidth="1"/>
    <col min="12304" max="12304" width="5.42578125" style="2" customWidth="1"/>
    <col min="12305" max="12541" width="8" style="2"/>
    <col min="12542" max="12542" width="5.42578125" style="2" customWidth="1"/>
    <col min="12543" max="12543" width="16" style="2" bestFit="1" customWidth="1"/>
    <col min="12544" max="12544" width="1.5703125" style="2" customWidth="1"/>
    <col min="12545" max="12545" width="16" style="2" customWidth="1"/>
    <col min="12546" max="12546" width="1.5703125" style="2" customWidth="1"/>
    <col min="12547" max="12547" width="18.140625" style="2" customWidth="1"/>
    <col min="12548" max="12548" width="1.5703125" style="2" customWidth="1"/>
    <col min="12549" max="12549" width="18.140625" style="2" customWidth="1"/>
    <col min="12550" max="12550" width="1.5703125" style="2" customWidth="1"/>
    <col min="12551" max="12551" width="24.28515625" style="2" customWidth="1"/>
    <col min="12552" max="12552" width="1.5703125" style="2" customWidth="1"/>
    <col min="12553" max="12553" width="18.140625" style="2" customWidth="1"/>
    <col min="12554" max="12554" width="1.5703125" style="2" customWidth="1"/>
    <col min="12555" max="12555" width="24.5703125" style="2" customWidth="1"/>
    <col min="12556" max="12559" width="0" style="2" hidden="1" customWidth="1"/>
    <col min="12560" max="12560" width="5.42578125" style="2" customWidth="1"/>
    <col min="12561" max="12797" width="8" style="2"/>
    <col min="12798" max="12798" width="5.42578125" style="2" customWidth="1"/>
    <col min="12799" max="12799" width="16" style="2" bestFit="1" customWidth="1"/>
    <col min="12800" max="12800" width="1.5703125" style="2" customWidth="1"/>
    <col min="12801" max="12801" width="16" style="2" customWidth="1"/>
    <col min="12802" max="12802" width="1.5703125" style="2" customWidth="1"/>
    <col min="12803" max="12803" width="18.140625" style="2" customWidth="1"/>
    <col min="12804" max="12804" width="1.5703125" style="2" customWidth="1"/>
    <col min="12805" max="12805" width="18.140625" style="2" customWidth="1"/>
    <col min="12806" max="12806" width="1.5703125" style="2" customWidth="1"/>
    <col min="12807" max="12807" width="24.28515625" style="2" customWidth="1"/>
    <col min="12808" max="12808" width="1.5703125" style="2" customWidth="1"/>
    <col min="12809" max="12809" width="18.140625" style="2" customWidth="1"/>
    <col min="12810" max="12810" width="1.5703125" style="2" customWidth="1"/>
    <col min="12811" max="12811" width="24.5703125" style="2" customWidth="1"/>
    <col min="12812" max="12815" width="0" style="2" hidden="1" customWidth="1"/>
    <col min="12816" max="12816" width="5.42578125" style="2" customWidth="1"/>
    <col min="12817" max="13053" width="8" style="2"/>
    <col min="13054" max="13054" width="5.42578125" style="2" customWidth="1"/>
    <col min="13055" max="13055" width="16" style="2" bestFit="1" customWidth="1"/>
    <col min="13056" max="13056" width="1.5703125" style="2" customWidth="1"/>
    <col min="13057" max="13057" width="16" style="2" customWidth="1"/>
    <col min="13058" max="13058" width="1.5703125" style="2" customWidth="1"/>
    <col min="13059" max="13059" width="18.140625" style="2" customWidth="1"/>
    <col min="13060" max="13060" width="1.5703125" style="2" customWidth="1"/>
    <col min="13061" max="13061" width="18.140625" style="2" customWidth="1"/>
    <col min="13062" max="13062" width="1.5703125" style="2" customWidth="1"/>
    <col min="13063" max="13063" width="24.28515625" style="2" customWidth="1"/>
    <col min="13064" max="13064" width="1.5703125" style="2" customWidth="1"/>
    <col min="13065" max="13065" width="18.140625" style="2" customWidth="1"/>
    <col min="13066" max="13066" width="1.5703125" style="2" customWidth="1"/>
    <col min="13067" max="13067" width="24.5703125" style="2" customWidth="1"/>
    <col min="13068" max="13071" width="0" style="2" hidden="1" customWidth="1"/>
    <col min="13072" max="13072" width="5.42578125" style="2" customWidth="1"/>
    <col min="13073" max="13309" width="8" style="2"/>
    <col min="13310" max="13310" width="5.42578125" style="2" customWidth="1"/>
    <col min="13311" max="13311" width="16" style="2" bestFit="1" customWidth="1"/>
    <col min="13312" max="13312" width="1.5703125" style="2" customWidth="1"/>
    <col min="13313" max="13313" width="16" style="2" customWidth="1"/>
    <col min="13314" max="13314" width="1.5703125" style="2" customWidth="1"/>
    <col min="13315" max="13315" width="18.140625" style="2" customWidth="1"/>
    <col min="13316" max="13316" width="1.5703125" style="2" customWidth="1"/>
    <col min="13317" max="13317" width="18.140625" style="2" customWidth="1"/>
    <col min="13318" max="13318" width="1.5703125" style="2" customWidth="1"/>
    <col min="13319" max="13319" width="24.28515625" style="2" customWidth="1"/>
    <col min="13320" max="13320" width="1.5703125" style="2" customWidth="1"/>
    <col min="13321" max="13321" width="18.140625" style="2" customWidth="1"/>
    <col min="13322" max="13322" width="1.5703125" style="2" customWidth="1"/>
    <col min="13323" max="13323" width="24.5703125" style="2" customWidth="1"/>
    <col min="13324" max="13327" width="0" style="2" hidden="1" customWidth="1"/>
    <col min="13328" max="13328" width="5.42578125" style="2" customWidth="1"/>
    <col min="13329" max="13565" width="8" style="2"/>
    <col min="13566" max="13566" width="5.42578125" style="2" customWidth="1"/>
    <col min="13567" max="13567" width="16" style="2" bestFit="1" customWidth="1"/>
    <col min="13568" max="13568" width="1.5703125" style="2" customWidth="1"/>
    <col min="13569" max="13569" width="16" style="2" customWidth="1"/>
    <col min="13570" max="13570" width="1.5703125" style="2" customWidth="1"/>
    <col min="13571" max="13571" width="18.140625" style="2" customWidth="1"/>
    <col min="13572" max="13572" width="1.5703125" style="2" customWidth="1"/>
    <col min="13573" max="13573" width="18.140625" style="2" customWidth="1"/>
    <col min="13574" max="13574" width="1.5703125" style="2" customWidth="1"/>
    <col min="13575" max="13575" width="24.28515625" style="2" customWidth="1"/>
    <col min="13576" max="13576" width="1.5703125" style="2" customWidth="1"/>
    <col min="13577" max="13577" width="18.140625" style="2" customWidth="1"/>
    <col min="13578" max="13578" width="1.5703125" style="2" customWidth="1"/>
    <col min="13579" max="13579" width="24.5703125" style="2" customWidth="1"/>
    <col min="13580" max="13583" width="0" style="2" hidden="1" customWidth="1"/>
    <col min="13584" max="13584" width="5.42578125" style="2" customWidth="1"/>
    <col min="13585" max="13821" width="8" style="2"/>
    <col min="13822" max="13822" width="5.42578125" style="2" customWidth="1"/>
    <col min="13823" max="13823" width="16" style="2" bestFit="1" customWidth="1"/>
    <col min="13824" max="13824" width="1.5703125" style="2" customWidth="1"/>
    <col min="13825" max="13825" width="16" style="2" customWidth="1"/>
    <col min="13826" max="13826" width="1.5703125" style="2" customWidth="1"/>
    <col min="13827" max="13827" width="18.140625" style="2" customWidth="1"/>
    <col min="13828" max="13828" width="1.5703125" style="2" customWidth="1"/>
    <col min="13829" max="13829" width="18.140625" style="2" customWidth="1"/>
    <col min="13830" max="13830" width="1.5703125" style="2" customWidth="1"/>
    <col min="13831" max="13831" width="24.28515625" style="2" customWidth="1"/>
    <col min="13832" max="13832" width="1.5703125" style="2" customWidth="1"/>
    <col min="13833" max="13833" width="18.140625" style="2" customWidth="1"/>
    <col min="13834" max="13834" width="1.5703125" style="2" customWidth="1"/>
    <col min="13835" max="13835" width="24.5703125" style="2" customWidth="1"/>
    <col min="13836" max="13839" width="0" style="2" hidden="1" customWidth="1"/>
    <col min="13840" max="13840" width="5.42578125" style="2" customWidth="1"/>
    <col min="13841" max="14077" width="8" style="2"/>
    <col min="14078" max="14078" width="5.42578125" style="2" customWidth="1"/>
    <col min="14079" max="14079" width="16" style="2" bestFit="1" customWidth="1"/>
    <col min="14080" max="14080" width="1.5703125" style="2" customWidth="1"/>
    <col min="14081" max="14081" width="16" style="2" customWidth="1"/>
    <col min="14082" max="14082" width="1.5703125" style="2" customWidth="1"/>
    <col min="14083" max="14083" width="18.140625" style="2" customWidth="1"/>
    <col min="14084" max="14084" width="1.5703125" style="2" customWidth="1"/>
    <col min="14085" max="14085" width="18.140625" style="2" customWidth="1"/>
    <col min="14086" max="14086" width="1.5703125" style="2" customWidth="1"/>
    <col min="14087" max="14087" width="24.28515625" style="2" customWidth="1"/>
    <col min="14088" max="14088" width="1.5703125" style="2" customWidth="1"/>
    <col min="14089" max="14089" width="18.140625" style="2" customWidth="1"/>
    <col min="14090" max="14090" width="1.5703125" style="2" customWidth="1"/>
    <col min="14091" max="14091" width="24.5703125" style="2" customWidth="1"/>
    <col min="14092" max="14095" width="0" style="2" hidden="1" customWidth="1"/>
    <col min="14096" max="14096" width="5.42578125" style="2" customWidth="1"/>
    <col min="14097" max="14333" width="8" style="2"/>
    <col min="14334" max="14334" width="5.42578125" style="2" customWidth="1"/>
    <col min="14335" max="14335" width="16" style="2" bestFit="1" customWidth="1"/>
    <col min="14336" max="14336" width="1.5703125" style="2" customWidth="1"/>
    <col min="14337" max="14337" width="16" style="2" customWidth="1"/>
    <col min="14338" max="14338" width="1.5703125" style="2" customWidth="1"/>
    <col min="14339" max="14339" width="18.140625" style="2" customWidth="1"/>
    <col min="14340" max="14340" width="1.5703125" style="2" customWidth="1"/>
    <col min="14341" max="14341" width="18.140625" style="2" customWidth="1"/>
    <col min="14342" max="14342" width="1.5703125" style="2" customWidth="1"/>
    <col min="14343" max="14343" width="24.28515625" style="2" customWidth="1"/>
    <col min="14344" max="14344" width="1.5703125" style="2" customWidth="1"/>
    <col min="14345" max="14345" width="18.140625" style="2" customWidth="1"/>
    <col min="14346" max="14346" width="1.5703125" style="2" customWidth="1"/>
    <col min="14347" max="14347" width="24.5703125" style="2" customWidth="1"/>
    <col min="14348" max="14351" width="0" style="2" hidden="1" customWidth="1"/>
    <col min="14352" max="14352" width="5.42578125" style="2" customWidth="1"/>
    <col min="14353" max="14589" width="8" style="2"/>
    <col min="14590" max="14590" width="5.42578125" style="2" customWidth="1"/>
    <col min="14591" max="14591" width="16" style="2" bestFit="1" customWidth="1"/>
    <col min="14592" max="14592" width="1.5703125" style="2" customWidth="1"/>
    <col min="14593" max="14593" width="16" style="2" customWidth="1"/>
    <col min="14594" max="14594" width="1.5703125" style="2" customWidth="1"/>
    <col min="14595" max="14595" width="18.140625" style="2" customWidth="1"/>
    <col min="14596" max="14596" width="1.5703125" style="2" customWidth="1"/>
    <col min="14597" max="14597" width="18.140625" style="2" customWidth="1"/>
    <col min="14598" max="14598" width="1.5703125" style="2" customWidth="1"/>
    <col min="14599" max="14599" width="24.28515625" style="2" customWidth="1"/>
    <col min="14600" max="14600" width="1.5703125" style="2" customWidth="1"/>
    <col min="14601" max="14601" width="18.140625" style="2" customWidth="1"/>
    <col min="14602" max="14602" width="1.5703125" style="2" customWidth="1"/>
    <col min="14603" max="14603" width="24.5703125" style="2" customWidth="1"/>
    <col min="14604" max="14607" width="0" style="2" hidden="1" customWidth="1"/>
    <col min="14608" max="14608" width="5.42578125" style="2" customWidth="1"/>
    <col min="14609" max="14845" width="8" style="2"/>
    <col min="14846" max="14846" width="5.42578125" style="2" customWidth="1"/>
    <col min="14847" max="14847" width="16" style="2" bestFit="1" customWidth="1"/>
    <col min="14848" max="14848" width="1.5703125" style="2" customWidth="1"/>
    <col min="14849" max="14849" width="16" style="2" customWidth="1"/>
    <col min="14850" max="14850" width="1.5703125" style="2" customWidth="1"/>
    <col min="14851" max="14851" width="18.140625" style="2" customWidth="1"/>
    <col min="14852" max="14852" width="1.5703125" style="2" customWidth="1"/>
    <col min="14853" max="14853" width="18.140625" style="2" customWidth="1"/>
    <col min="14854" max="14854" width="1.5703125" style="2" customWidth="1"/>
    <col min="14855" max="14855" width="24.28515625" style="2" customWidth="1"/>
    <col min="14856" max="14856" width="1.5703125" style="2" customWidth="1"/>
    <col min="14857" max="14857" width="18.140625" style="2" customWidth="1"/>
    <col min="14858" max="14858" width="1.5703125" style="2" customWidth="1"/>
    <col min="14859" max="14859" width="24.5703125" style="2" customWidth="1"/>
    <col min="14860" max="14863" width="0" style="2" hidden="1" customWidth="1"/>
    <col min="14864" max="14864" width="5.42578125" style="2" customWidth="1"/>
    <col min="14865" max="15101" width="8" style="2"/>
    <col min="15102" max="15102" width="5.42578125" style="2" customWidth="1"/>
    <col min="15103" max="15103" width="16" style="2" bestFit="1" customWidth="1"/>
    <col min="15104" max="15104" width="1.5703125" style="2" customWidth="1"/>
    <col min="15105" max="15105" width="16" style="2" customWidth="1"/>
    <col min="15106" max="15106" width="1.5703125" style="2" customWidth="1"/>
    <col min="15107" max="15107" width="18.140625" style="2" customWidth="1"/>
    <col min="15108" max="15108" width="1.5703125" style="2" customWidth="1"/>
    <col min="15109" max="15109" width="18.140625" style="2" customWidth="1"/>
    <col min="15110" max="15110" width="1.5703125" style="2" customWidth="1"/>
    <col min="15111" max="15111" width="24.28515625" style="2" customWidth="1"/>
    <col min="15112" max="15112" width="1.5703125" style="2" customWidth="1"/>
    <col min="15113" max="15113" width="18.140625" style="2" customWidth="1"/>
    <col min="15114" max="15114" width="1.5703125" style="2" customWidth="1"/>
    <col min="15115" max="15115" width="24.5703125" style="2" customWidth="1"/>
    <col min="15116" max="15119" width="0" style="2" hidden="1" customWidth="1"/>
    <col min="15120" max="15120" width="5.42578125" style="2" customWidth="1"/>
    <col min="15121" max="15357" width="8" style="2"/>
    <col min="15358" max="15358" width="5.42578125" style="2" customWidth="1"/>
    <col min="15359" max="15359" width="16" style="2" bestFit="1" customWidth="1"/>
    <col min="15360" max="15360" width="1.5703125" style="2" customWidth="1"/>
    <col min="15361" max="15361" width="16" style="2" customWidth="1"/>
    <col min="15362" max="15362" width="1.5703125" style="2" customWidth="1"/>
    <col min="15363" max="15363" width="18.140625" style="2" customWidth="1"/>
    <col min="15364" max="15364" width="1.5703125" style="2" customWidth="1"/>
    <col min="15365" max="15365" width="18.140625" style="2" customWidth="1"/>
    <col min="15366" max="15366" width="1.5703125" style="2" customWidth="1"/>
    <col min="15367" max="15367" width="24.28515625" style="2" customWidth="1"/>
    <col min="15368" max="15368" width="1.5703125" style="2" customWidth="1"/>
    <col min="15369" max="15369" width="18.140625" style="2" customWidth="1"/>
    <col min="15370" max="15370" width="1.5703125" style="2" customWidth="1"/>
    <col min="15371" max="15371" width="24.5703125" style="2" customWidth="1"/>
    <col min="15372" max="15375" width="0" style="2" hidden="1" customWidth="1"/>
    <col min="15376" max="15376" width="5.42578125" style="2" customWidth="1"/>
    <col min="15377" max="15613" width="8" style="2"/>
    <col min="15614" max="15614" width="5.42578125" style="2" customWidth="1"/>
    <col min="15615" max="15615" width="16" style="2" bestFit="1" customWidth="1"/>
    <col min="15616" max="15616" width="1.5703125" style="2" customWidth="1"/>
    <col min="15617" max="15617" width="16" style="2" customWidth="1"/>
    <col min="15618" max="15618" width="1.5703125" style="2" customWidth="1"/>
    <col min="15619" max="15619" width="18.140625" style="2" customWidth="1"/>
    <col min="15620" max="15620" width="1.5703125" style="2" customWidth="1"/>
    <col min="15621" max="15621" width="18.140625" style="2" customWidth="1"/>
    <col min="15622" max="15622" width="1.5703125" style="2" customWidth="1"/>
    <col min="15623" max="15623" width="24.28515625" style="2" customWidth="1"/>
    <col min="15624" max="15624" width="1.5703125" style="2" customWidth="1"/>
    <col min="15625" max="15625" width="18.140625" style="2" customWidth="1"/>
    <col min="15626" max="15626" width="1.5703125" style="2" customWidth="1"/>
    <col min="15627" max="15627" width="24.5703125" style="2" customWidth="1"/>
    <col min="15628" max="15631" width="0" style="2" hidden="1" customWidth="1"/>
    <col min="15632" max="15632" width="5.42578125" style="2" customWidth="1"/>
    <col min="15633" max="15869" width="8" style="2"/>
    <col min="15870" max="15870" width="5.42578125" style="2" customWidth="1"/>
    <col min="15871" max="15871" width="16" style="2" bestFit="1" customWidth="1"/>
    <col min="15872" max="15872" width="1.5703125" style="2" customWidth="1"/>
    <col min="15873" max="15873" width="16" style="2" customWidth="1"/>
    <col min="15874" max="15874" width="1.5703125" style="2" customWidth="1"/>
    <col min="15875" max="15875" width="18.140625" style="2" customWidth="1"/>
    <col min="15876" max="15876" width="1.5703125" style="2" customWidth="1"/>
    <col min="15877" max="15877" width="18.140625" style="2" customWidth="1"/>
    <col min="15878" max="15878" width="1.5703125" style="2" customWidth="1"/>
    <col min="15879" max="15879" width="24.28515625" style="2" customWidth="1"/>
    <col min="15880" max="15880" width="1.5703125" style="2" customWidth="1"/>
    <col min="15881" max="15881" width="18.140625" style="2" customWidth="1"/>
    <col min="15882" max="15882" width="1.5703125" style="2" customWidth="1"/>
    <col min="15883" max="15883" width="24.5703125" style="2" customWidth="1"/>
    <col min="15884" max="15887" width="0" style="2" hidden="1" customWidth="1"/>
    <col min="15888" max="15888" width="5.42578125" style="2" customWidth="1"/>
    <col min="15889" max="16125" width="8" style="2"/>
    <col min="16126" max="16126" width="5.42578125" style="2" customWidth="1"/>
    <col min="16127" max="16127" width="16" style="2" bestFit="1" customWidth="1"/>
    <col min="16128" max="16128" width="1.5703125" style="2" customWidth="1"/>
    <col min="16129" max="16129" width="16" style="2" customWidth="1"/>
    <col min="16130" max="16130" width="1.5703125" style="2" customWidth="1"/>
    <col min="16131" max="16131" width="18.140625" style="2" customWidth="1"/>
    <col min="16132" max="16132" width="1.5703125" style="2" customWidth="1"/>
    <col min="16133" max="16133" width="18.140625" style="2" customWidth="1"/>
    <col min="16134" max="16134" width="1.5703125" style="2" customWidth="1"/>
    <col min="16135" max="16135" width="24.28515625" style="2" customWidth="1"/>
    <col min="16136" max="16136" width="1.5703125" style="2" customWidth="1"/>
    <col min="16137" max="16137" width="18.140625" style="2" customWidth="1"/>
    <col min="16138" max="16138" width="1.5703125" style="2" customWidth="1"/>
    <col min="16139" max="16139" width="24.5703125" style="2" customWidth="1"/>
    <col min="16140" max="16143" width="0" style="2" hidden="1" customWidth="1"/>
    <col min="16144" max="16144" width="5.42578125" style="2" customWidth="1"/>
    <col min="16145" max="16384" width="8" style="2"/>
  </cols>
  <sheetData>
    <row r="1" spans="2:18" ht="112.5" customHeight="1">
      <c r="B1" s="1258" t="s">
        <v>110</v>
      </c>
      <c r="C1" s="1258"/>
      <c r="D1" s="1258"/>
      <c r="E1" s="1258"/>
      <c r="F1" s="1258"/>
      <c r="G1" s="1258"/>
      <c r="H1" s="1258"/>
      <c r="I1" s="1258"/>
      <c r="J1" s="1258"/>
      <c r="K1" s="89"/>
      <c r="L1" s="89"/>
      <c r="M1" s="89"/>
      <c r="N1" s="90"/>
      <c r="O1" s="90"/>
      <c r="P1" s="90"/>
      <c r="Q1" s="90"/>
      <c r="R1" s="90"/>
    </row>
    <row r="2" spans="2:18" ht="20.100000000000001" customHeight="1">
      <c r="B2" s="89"/>
      <c r="C2" s="89"/>
      <c r="D2" s="89"/>
      <c r="E2" s="89"/>
      <c r="F2" s="89"/>
      <c r="G2" s="89"/>
      <c r="H2" s="89"/>
      <c r="I2" s="89"/>
      <c r="J2" s="89"/>
      <c r="K2" s="89"/>
      <c r="L2" s="89"/>
      <c r="M2" s="89"/>
      <c r="N2" s="90"/>
      <c r="O2" s="90"/>
      <c r="P2" s="90"/>
      <c r="Q2" s="90"/>
      <c r="R2" s="90"/>
    </row>
    <row r="3" spans="2:18" ht="20.100000000000001" customHeight="1">
      <c r="B3" s="658"/>
      <c r="C3" s="658"/>
      <c r="D3" s="658"/>
      <c r="E3" s="658"/>
      <c r="F3" s="658"/>
      <c r="G3" s="658"/>
      <c r="H3" s="658"/>
      <c r="I3" s="658"/>
      <c r="J3" s="658"/>
      <c r="K3" s="658"/>
      <c r="L3" s="658"/>
      <c r="M3" s="658"/>
      <c r="N3" s="90"/>
      <c r="O3" s="90"/>
      <c r="P3" s="90"/>
      <c r="Q3" s="90"/>
      <c r="R3" s="90"/>
    </row>
    <row r="4" spans="2:18" ht="20.100000000000001" customHeight="1">
      <c r="B4" s="658"/>
      <c r="C4" s="658"/>
      <c r="D4" s="658"/>
      <c r="E4" s="658"/>
      <c r="F4" s="658"/>
      <c r="G4" s="658"/>
      <c r="H4" s="658"/>
      <c r="I4" s="658"/>
      <c r="J4" s="658"/>
      <c r="K4" s="658"/>
      <c r="L4" s="658"/>
      <c r="M4" s="658"/>
      <c r="N4" s="90"/>
      <c r="O4" s="90"/>
      <c r="P4" s="90"/>
      <c r="Q4" s="90"/>
      <c r="R4" s="90"/>
    </row>
    <row r="5" spans="2:18" ht="20.100000000000001" customHeight="1">
      <c r="B5" s="658"/>
      <c r="C5" s="658"/>
      <c r="D5" s="658"/>
      <c r="E5" s="658"/>
      <c r="F5" s="658"/>
      <c r="G5" s="658"/>
      <c r="H5" s="658"/>
      <c r="I5" s="658"/>
      <c r="J5" s="658"/>
      <c r="K5" s="658"/>
      <c r="L5" s="658"/>
      <c r="M5" s="658"/>
      <c r="N5" s="90"/>
      <c r="O5" s="90"/>
      <c r="P5" s="90"/>
      <c r="Q5" s="90"/>
      <c r="R5" s="90"/>
    </row>
    <row r="6" spans="2:18" ht="20.100000000000001" customHeight="1">
      <c r="B6" s="658"/>
      <c r="C6" s="658"/>
      <c r="D6" s="658"/>
      <c r="E6" s="658"/>
      <c r="F6" s="658"/>
      <c r="G6" s="658"/>
      <c r="H6" s="658"/>
      <c r="I6" s="658"/>
      <c r="J6" s="658"/>
      <c r="K6" s="658"/>
      <c r="L6" s="658"/>
      <c r="M6" s="658"/>
      <c r="N6" s="90"/>
      <c r="O6" s="90"/>
      <c r="P6" s="90"/>
      <c r="Q6" s="90"/>
      <c r="R6" s="90"/>
    </row>
    <row r="7" spans="2:18" ht="20.100000000000001" customHeight="1">
      <c r="B7" s="658"/>
      <c r="C7" s="658"/>
      <c r="D7" s="658"/>
      <c r="E7" s="658"/>
      <c r="F7" s="658"/>
      <c r="G7" s="658"/>
      <c r="H7" s="658"/>
      <c r="I7" s="658"/>
      <c r="J7" s="658"/>
      <c r="K7" s="658"/>
      <c r="L7" s="658"/>
      <c r="M7" s="658"/>
      <c r="N7" s="90"/>
      <c r="O7" s="90"/>
      <c r="P7" s="90"/>
      <c r="Q7" s="90"/>
      <c r="R7" s="90"/>
    </row>
    <row r="8" spans="2:18" ht="20.100000000000001" customHeight="1">
      <c r="B8" s="658"/>
      <c r="C8" s="658"/>
      <c r="D8" s="658"/>
      <c r="E8" s="658"/>
      <c r="F8" s="658"/>
      <c r="G8" s="658"/>
      <c r="H8" s="658"/>
      <c r="I8" s="658"/>
      <c r="J8" s="658"/>
      <c r="K8" s="658"/>
      <c r="L8" s="658"/>
      <c r="M8" s="658"/>
      <c r="N8" s="90"/>
      <c r="O8" s="90"/>
      <c r="P8" s="90"/>
      <c r="Q8" s="90"/>
      <c r="R8" s="90"/>
    </row>
    <row r="9" spans="2:18" ht="20.100000000000001" customHeight="1">
      <c r="B9" s="658"/>
      <c r="C9" s="658"/>
      <c r="D9" s="658"/>
      <c r="E9" s="658"/>
      <c r="F9" s="658"/>
      <c r="G9" s="658"/>
      <c r="H9" s="658"/>
      <c r="I9" s="658"/>
      <c r="J9" s="658"/>
      <c r="K9" s="658"/>
      <c r="L9" s="658"/>
      <c r="M9" s="658"/>
      <c r="N9" s="90"/>
      <c r="O9" s="90"/>
      <c r="P9" s="90"/>
      <c r="Q9" s="90"/>
      <c r="R9" s="90"/>
    </row>
    <row r="10" spans="2:18" ht="20.100000000000001" customHeight="1">
      <c r="B10" s="658"/>
      <c r="C10" s="658"/>
      <c r="D10" s="658"/>
      <c r="E10" s="658"/>
      <c r="F10" s="658"/>
      <c r="G10" s="658"/>
      <c r="H10" s="658"/>
      <c r="I10" s="658"/>
      <c r="J10" s="658"/>
      <c r="K10" s="658"/>
      <c r="L10" s="658"/>
      <c r="M10" s="658"/>
      <c r="N10" s="90"/>
      <c r="O10" s="90"/>
      <c r="P10" s="90"/>
      <c r="Q10" s="90"/>
      <c r="R10" s="90"/>
    </row>
    <row r="11" spans="2:18" ht="20.100000000000001" customHeight="1">
      <c r="B11" s="89"/>
      <c r="C11" s="89"/>
      <c r="D11" s="89"/>
      <c r="E11" s="89"/>
      <c r="F11" s="89"/>
      <c r="G11" s="89"/>
      <c r="H11" s="89"/>
      <c r="I11" s="89"/>
      <c r="J11" s="89"/>
      <c r="K11" s="89"/>
      <c r="L11" s="89"/>
      <c r="M11" s="89"/>
      <c r="N11" s="90"/>
      <c r="O11" s="90"/>
      <c r="P11" s="90"/>
      <c r="Q11" s="90"/>
      <c r="R11" s="90"/>
    </row>
    <row r="12" spans="2:18" ht="20.100000000000001" customHeight="1">
      <c r="B12" s="89"/>
      <c r="C12" s="89"/>
      <c r="D12" s="89"/>
      <c r="E12" s="89"/>
      <c r="F12" s="89"/>
      <c r="G12" s="89"/>
      <c r="H12" s="89"/>
      <c r="I12" s="89"/>
      <c r="J12" s="89"/>
      <c r="K12" s="89"/>
      <c r="L12" s="89"/>
      <c r="M12" s="89"/>
      <c r="N12" s="90"/>
      <c r="O12" s="90"/>
      <c r="P12" s="90"/>
      <c r="Q12" s="90"/>
      <c r="R12" s="90"/>
    </row>
    <row r="13" spans="2:18" ht="20.100000000000001" customHeight="1">
      <c r="B13" s="89"/>
      <c r="C13" s="89"/>
      <c r="D13" s="89"/>
      <c r="E13" s="89"/>
      <c r="F13" s="89"/>
      <c r="G13" s="89"/>
      <c r="H13" s="89"/>
      <c r="I13" s="89"/>
      <c r="J13" s="89"/>
      <c r="K13" s="89"/>
      <c r="L13" s="89"/>
      <c r="M13" s="89"/>
      <c r="N13" s="90"/>
      <c r="O13" s="90"/>
      <c r="P13" s="90"/>
      <c r="Q13" s="90"/>
      <c r="R13" s="90"/>
    </row>
    <row r="14" spans="2:18" ht="20.100000000000001" customHeight="1">
      <c r="B14" s="89"/>
      <c r="C14" s="89"/>
      <c r="D14" s="89"/>
      <c r="E14" s="89"/>
      <c r="F14" s="89"/>
      <c r="G14" s="89"/>
      <c r="H14" s="89"/>
      <c r="I14" s="89"/>
      <c r="J14" s="89"/>
      <c r="K14" s="89"/>
      <c r="L14" s="89"/>
      <c r="M14" s="89"/>
      <c r="N14" s="90"/>
      <c r="O14" s="90"/>
      <c r="P14" s="90"/>
      <c r="Q14" s="90"/>
      <c r="R14" s="90"/>
    </row>
    <row r="15" spans="2:18" ht="20.100000000000001" customHeight="1">
      <c r="B15" s="90"/>
      <c r="C15" s="90"/>
      <c r="D15" s="90"/>
      <c r="E15" s="90"/>
      <c r="F15" s="90"/>
      <c r="G15" s="90"/>
      <c r="H15" s="90"/>
      <c r="I15" s="90"/>
      <c r="J15" s="90"/>
      <c r="K15" s="90"/>
      <c r="L15" s="90"/>
      <c r="M15" s="90"/>
      <c r="N15" s="90"/>
      <c r="O15" s="90"/>
      <c r="P15" s="90"/>
      <c r="Q15" s="90"/>
      <c r="R15" s="90"/>
    </row>
    <row r="16" spans="2:18" ht="20.100000000000001" customHeight="1">
      <c r="B16" s="90"/>
      <c r="C16" s="90"/>
      <c r="D16" s="90"/>
      <c r="E16" s="90"/>
      <c r="F16" s="90"/>
      <c r="G16" s="90"/>
      <c r="H16" s="90"/>
      <c r="I16" s="90"/>
      <c r="J16" s="90"/>
      <c r="K16" s="90"/>
      <c r="L16" s="90"/>
      <c r="M16" s="90"/>
      <c r="N16" s="90"/>
      <c r="O16" s="90"/>
      <c r="P16" s="90"/>
      <c r="Q16" s="90"/>
      <c r="R16" s="90"/>
    </row>
    <row r="17" spans="2:18" ht="25.5" customHeight="1" thickBot="1">
      <c r="L17" s="2"/>
    </row>
    <row r="18" spans="2:18" ht="20.100000000000001" customHeight="1" thickBot="1">
      <c r="B18" s="92" t="s">
        <v>0</v>
      </c>
      <c r="C18" s="93"/>
      <c r="D18" s="93" t="s">
        <v>1</v>
      </c>
      <c r="E18" s="93"/>
      <c r="F18" s="93" t="s">
        <v>2</v>
      </c>
      <c r="G18" s="93"/>
      <c r="H18" s="93" t="s">
        <v>1192</v>
      </c>
      <c r="I18" s="93"/>
      <c r="J18" s="93" t="s">
        <v>4</v>
      </c>
      <c r="K18" s="93"/>
      <c r="L18" s="93" t="s">
        <v>5</v>
      </c>
      <c r="M18" s="93"/>
      <c r="N18" s="94" t="s">
        <v>6</v>
      </c>
      <c r="O18" s="95"/>
      <c r="P18" s="95" t="s">
        <v>7</v>
      </c>
      <c r="Q18" s="95"/>
      <c r="R18" s="96" t="s">
        <v>8</v>
      </c>
    </row>
    <row r="19" spans="2:18" ht="5.25" customHeight="1" thickBot="1">
      <c r="B19" s="97"/>
      <c r="C19" s="97"/>
      <c r="D19" s="97"/>
      <c r="E19" s="97"/>
      <c r="F19" s="97"/>
      <c r="G19" s="97"/>
      <c r="H19" s="97"/>
      <c r="I19" s="97"/>
      <c r="J19" s="97"/>
      <c r="K19" s="97"/>
      <c r="L19" s="97"/>
      <c r="M19" s="97"/>
      <c r="N19" s="98"/>
      <c r="O19" s="99"/>
      <c r="P19" s="99"/>
      <c r="Q19" s="99"/>
      <c r="R19" s="99"/>
    </row>
    <row r="20" spans="2:18" ht="30" customHeight="1">
      <c r="B20" s="1280" t="s">
        <v>117</v>
      </c>
      <c r="C20" s="100"/>
      <c r="D20" s="614" t="s">
        <v>886</v>
      </c>
      <c r="E20" s="100"/>
      <c r="F20" s="614" t="s">
        <v>1184</v>
      </c>
      <c r="G20" s="101"/>
      <c r="H20" s="615" t="s">
        <v>1188</v>
      </c>
      <c r="I20" s="102"/>
      <c r="J20" s="615" t="s">
        <v>887</v>
      </c>
      <c r="K20" s="103"/>
      <c r="L20" s="615">
        <v>5</v>
      </c>
      <c r="M20" s="103"/>
      <c r="N20" s="616">
        <f>VLOOKUP(J20,CITROEN!$F$126:$I$144,4,0)</f>
        <v>10210000</v>
      </c>
      <c r="O20" s="112"/>
      <c r="P20" s="113"/>
      <c r="Q20" s="112"/>
      <c r="R20" s="114"/>
    </row>
    <row r="21" spans="2:18" ht="30" customHeight="1">
      <c r="B21" s="1281"/>
      <c r="C21" s="104"/>
      <c r="D21" s="105" t="s">
        <v>139</v>
      </c>
      <c r="E21" s="106"/>
      <c r="F21" s="105" t="s">
        <v>1184</v>
      </c>
      <c r="G21" s="107"/>
      <c r="H21" s="108" t="s">
        <v>1188</v>
      </c>
      <c r="I21" s="109"/>
      <c r="J21" s="108" t="s">
        <v>113</v>
      </c>
      <c r="K21" s="110"/>
      <c r="L21" s="108">
        <v>5</v>
      </c>
      <c r="M21" s="110"/>
      <c r="N21" s="111">
        <f>VLOOKUP(J21,CITROEN!$F$126:$I$144,4,0)</f>
        <v>10490000</v>
      </c>
      <c r="O21" s="112"/>
      <c r="P21" s="113"/>
      <c r="Q21" s="112"/>
      <c r="R21" s="114"/>
    </row>
    <row r="22" spans="2:18" ht="30" customHeight="1">
      <c r="B22" s="1281"/>
      <c r="C22" s="104"/>
      <c r="D22" s="105" t="s">
        <v>139</v>
      </c>
      <c r="E22" s="106"/>
      <c r="F22" s="105" t="s">
        <v>1185</v>
      </c>
      <c r="G22" s="107"/>
      <c r="H22" s="108" t="s">
        <v>1189</v>
      </c>
      <c r="I22" s="109"/>
      <c r="J22" s="108" t="s">
        <v>114</v>
      </c>
      <c r="K22" s="110"/>
      <c r="L22" s="108">
        <v>5</v>
      </c>
      <c r="M22" s="110"/>
      <c r="N22" s="111">
        <f>VLOOKUP(J22,CITROEN!$F$126:$I$144,4,0)</f>
        <v>11190000</v>
      </c>
      <c r="O22" s="112"/>
      <c r="P22" s="113"/>
      <c r="Q22" s="112"/>
      <c r="R22" s="114"/>
    </row>
    <row r="23" spans="2:18" ht="30" customHeight="1">
      <c r="B23" s="1281"/>
      <c r="C23" s="104"/>
      <c r="D23" s="97" t="s">
        <v>139</v>
      </c>
      <c r="E23" s="104"/>
      <c r="F23" s="97" t="s">
        <v>1186</v>
      </c>
      <c r="G23" s="132"/>
      <c r="H23" s="798" t="s">
        <v>1190</v>
      </c>
      <c r="I23" s="134"/>
      <c r="J23" s="798" t="s">
        <v>134</v>
      </c>
      <c r="K23" s="135"/>
      <c r="L23" s="798">
        <v>5</v>
      </c>
      <c r="M23" s="135"/>
      <c r="N23" s="799">
        <f>VLOOKUP(J23,CITROEN!$F$126:$I$144,4,0)</f>
        <v>12120000</v>
      </c>
      <c r="O23" s="112"/>
      <c r="P23" s="113"/>
      <c r="Q23" s="112"/>
      <c r="R23" s="114"/>
    </row>
    <row r="24" spans="2:18" ht="30" customHeight="1">
      <c r="B24" s="1281"/>
      <c r="C24" s="104"/>
      <c r="D24" s="105" t="s">
        <v>955</v>
      </c>
      <c r="E24" s="106"/>
      <c r="F24" s="105" t="s">
        <v>1185</v>
      </c>
      <c r="G24" s="107"/>
      <c r="H24" s="108" t="s">
        <v>1189</v>
      </c>
      <c r="I24" s="109"/>
      <c r="J24" s="108" t="s">
        <v>956</v>
      </c>
      <c r="K24" s="110"/>
      <c r="L24" s="108">
        <v>5</v>
      </c>
      <c r="M24" s="110"/>
      <c r="N24" s="111">
        <f>VLOOKUP(J24,CITROEN!$F$126:$I$144,4,0)</f>
        <v>11470000</v>
      </c>
      <c r="O24" s="112"/>
      <c r="P24" s="113"/>
      <c r="Q24" s="112"/>
      <c r="R24" s="114"/>
    </row>
    <row r="25" spans="2:18" ht="30" customHeight="1" thickBot="1">
      <c r="B25" s="1282"/>
      <c r="C25" s="115"/>
      <c r="D25" s="116" t="s">
        <v>955</v>
      </c>
      <c r="E25" s="115"/>
      <c r="F25" s="116" t="s">
        <v>1186</v>
      </c>
      <c r="G25" s="117"/>
      <c r="H25" s="118" t="s">
        <v>1190</v>
      </c>
      <c r="I25" s="119"/>
      <c r="J25" s="118" t="s">
        <v>957</v>
      </c>
      <c r="K25" s="120"/>
      <c r="L25" s="118">
        <v>5</v>
      </c>
      <c r="M25" s="120"/>
      <c r="N25" s="121">
        <f>VLOOKUP(J25,CITROEN!$F$126:$I$144,4,0)</f>
        <v>12400000</v>
      </c>
      <c r="O25" s="112"/>
      <c r="P25" s="113"/>
      <c r="Q25" s="112"/>
      <c r="R25" s="114"/>
    </row>
    <row r="26" spans="2:18" ht="6" customHeight="1" thickBot="1">
      <c r="B26" s="122"/>
      <c r="C26" s="122"/>
      <c r="D26" s="122"/>
      <c r="E26" s="122"/>
      <c r="F26" s="122"/>
      <c r="G26" s="123"/>
      <c r="H26" s="122"/>
      <c r="I26" s="123"/>
      <c r="J26" s="122"/>
      <c r="K26" s="123"/>
      <c r="L26" s="123"/>
      <c r="M26" s="123"/>
      <c r="N26" s="122"/>
      <c r="O26" s="124"/>
      <c r="P26" s="125"/>
      <c r="Q26" s="124"/>
      <c r="R26" s="125"/>
    </row>
    <row r="27" spans="2:18" ht="30.75" customHeight="1">
      <c r="B27" s="1261" t="s">
        <v>118</v>
      </c>
      <c r="C27" s="126"/>
      <c r="D27" s="127" t="s">
        <v>886</v>
      </c>
      <c r="E27" s="100"/>
      <c r="F27" s="127" t="s">
        <v>1184</v>
      </c>
      <c r="G27" s="101"/>
      <c r="H27" s="128" t="s">
        <v>1188</v>
      </c>
      <c r="I27" s="102"/>
      <c r="J27" s="128" t="s">
        <v>888</v>
      </c>
      <c r="K27" s="103"/>
      <c r="L27" s="128">
        <v>5</v>
      </c>
      <c r="M27" s="103"/>
      <c r="N27" s="129">
        <f>VLOOKUP(J27,CITROEN!$F$126:$I$144,4,0)</f>
        <v>12910000</v>
      </c>
      <c r="O27" s="112"/>
      <c r="P27" s="137"/>
      <c r="Q27" s="112"/>
      <c r="R27" s="138"/>
    </row>
    <row r="28" spans="2:18" ht="30.75" customHeight="1">
      <c r="B28" s="1262"/>
      <c r="C28" s="130"/>
      <c r="D28" s="131" t="s">
        <v>139</v>
      </c>
      <c r="E28" s="104"/>
      <c r="F28" s="131" t="s">
        <v>1184</v>
      </c>
      <c r="G28" s="132"/>
      <c r="H28" s="133" t="s">
        <v>1188</v>
      </c>
      <c r="I28" s="134"/>
      <c r="J28" s="133" t="s">
        <v>115</v>
      </c>
      <c r="K28" s="135"/>
      <c r="L28" s="133">
        <v>5</v>
      </c>
      <c r="M28" s="135"/>
      <c r="N28" s="136">
        <f>VLOOKUP(J28,CITROEN!$F$126:$I$144,4,0)</f>
        <v>13190000</v>
      </c>
      <c r="O28" s="112"/>
      <c r="P28" s="137"/>
      <c r="Q28" s="112"/>
      <c r="R28" s="138"/>
    </row>
    <row r="29" spans="2:18" ht="30.75" customHeight="1">
      <c r="B29" s="1262"/>
      <c r="C29" s="130"/>
      <c r="D29" s="131" t="s">
        <v>139</v>
      </c>
      <c r="E29" s="104"/>
      <c r="F29" s="131" t="s">
        <v>1185</v>
      </c>
      <c r="G29" s="132"/>
      <c r="H29" s="133" t="s">
        <v>1189</v>
      </c>
      <c r="I29" s="134"/>
      <c r="J29" s="133" t="s">
        <v>116</v>
      </c>
      <c r="K29" s="135"/>
      <c r="L29" s="133">
        <v>5</v>
      </c>
      <c r="M29" s="135"/>
      <c r="N29" s="136">
        <f>VLOOKUP(J29,CITROEN!$F$126:$I$144,4,0)</f>
        <v>13890000</v>
      </c>
      <c r="O29" s="112"/>
      <c r="P29" s="137"/>
      <c r="Q29" s="112"/>
      <c r="R29" s="138"/>
    </row>
    <row r="30" spans="2:18" ht="30.75" customHeight="1">
      <c r="B30" s="1262"/>
      <c r="C30" s="130"/>
      <c r="D30" s="800" t="s">
        <v>139</v>
      </c>
      <c r="E30" s="104"/>
      <c r="F30" s="800" t="s">
        <v>1186</v>
      </c>
      <c r="G30" s="132"/>
      <c r="H30" s="801" t="s">
        <v>1190</v>
      </c>
      <c r="I30" s="134"/>
      <c r="J30" s="801" t="s">
        <v>135</v>
      </c>
      <c r="K30" s="135"/>
      <c r="L30" s="801">
        <v>5</v>
      </c>
      <c r="M30" s="135"/>
      <c r="N30" s="802">
        <f>VLOOKUP(J30,CITROEN!$F$126:$I$144,4,0)</f>
        <v>14820000</v>
      </c>
      <c r="O30" s="112"/>
      <c r="P30" s="137"/>
      <c r="Q30" s="112"/>
      <c r="R30" s="138"/>
    </row>
    <row r="31" spans="2:18" ht="30.75" customHeight="1">
      <c r="B31" s="1262"/>
      <c r="C31" s="130"/>
      <c r="D31" s="131" t="s">
        <v>955</v>
      </c>
      <c r="E31" s="104"/>
      <c r="F31" s="131" t="s">
        <v>1185</v>
      </c>
      <c r="G31" s="132"/>
      <c r="H31" s="133" t="s">
        <v>1189</v>
      </c>
      <c r="I31" s="134"/>
      <c r="J31" s="133" t="s">
        <v>959</v>
      </c>
      <c r="K31" s="135"/>
      <c r="L31" s="133">
        <v>5</v>
      </c>
      <c r="M31" s="135"/>
      <c r="N31" s="802">
        <f>VLOOKUP(J31,CITROEN!$F$126:$I$144,4,0)</f>
        <v>14170000</v>
      </c>
      <c r="O31" s="112"/>
      <c r="P31" s="137"/>
      <c r="Q31" s="112"/>
      <c r="R31" s="138"/>
    </row>
    <row r="32" spans="2:18" ht="30.75" customHeight="1" thickBot="1">
      <c r="B32" s="1263"/>
      <c r="C32" s="139"/>
      <c r="D32" s="140" t="s">
        <v>955</v>
      </c>
      <c r="E32" s="115"/>
      <c r="F32" s="140" t="s">
        <v>1186</v>
      </c>
      <c r="G32" s="117"/>
      <c r="H32" s="141" t="s">
        <v>1190</v>
      </c>
      <c r="I32" s="119"/>
      <c r="J32" s="141" t="s">
        <v>960</v>
      </c>
      <c r="K32" s="120"/>
      <c r="L32" s="141">
        <v>5</v>
      </c>
      <c r="M32" s="120"/>
      <c r="N32" s="142">
        <f>VLOOKUP(J32,CITROEN!$F$126:$I$144,4,0)</f>
        <v>15100000</v>
      </c>
      <c r="O32" s="112"/>
      <c r="P32" s="137"/>
      <c r="Q32" s="112"/>
      <c r="R32" s="138"/>
    </row>
    <row r="33" spans="1:18" ht="6" customHeight="1" thickBot="1">
      <c r="A33" s="90"/>
      <c r="B33" s="122"/>
      <c r="C33" s="122"/>
      <c r="D33" s="122"/>
      <c r="E33" s="122"/>
      <c r="F33" s="122"/>
      <c r="G33" s="123"/>
      <c r="H33" s="122"/>
      <c r="I33" s="123"/>
      <c r="J33" s="122"/>
      <c r="K33" s="123"/>
      <c r="L33" s="123"/>
      <c r="M33" s="123"/>
      <c r="N33" s="122"/>
      <c r="O33" s="124"/>
      <c r="P33" s="125"/>
      <c r="Q33" s="124"/>
      <c r="R33" s="125"/>
    </row>
    <row r="34" spans="1:18" ht="30" customHeight="1">
      <c r="B34" s="1264" t="s">
        <v>958</v>
      </c>
      <c r="C34" s="143"/>
      <c r="D34" s="144" t="s">
        <v>886</v>
      </c>
      <c r="E34" s="100"/>
      <c r="F34" s="144" t="s">
        <v>1187</v>
      </c>
      <c r="G34" s="101"/>
      <c r="H34" s="145" t="s">
        <v>1191</v>
      </c>
      <c r="I34" s="102"/>
      <c r="J34" s="145" t="s">
        <v>1013</v>
      </c>
      <c r="K34" s="103"/>
      <c r="L34" s="145">
        <v>5</v>
      </c>
      <c r="M34" s="103"/>
      <c r="N34" s="146">
        <f>VLOOKUP(J34,CITROEN!$F$126:$I$144,4,0)</f>
        <v>8820000</v>
      </c>
      <c r="O34" s="52"/>
      <c r="P34" s="52"/>
      <c r="Q34" s="52"/>
      <c r="R34" s="52"/>
    </row>
    <row r="35" spans="1:18" ht="30" customHeight="1">
      <c r="B35" s="1279"/>
      <c r="C35" s="147"/>
      <c r="D35" s="148" t="s">
        <v>886</v>
      </c>
      <c r="E35" s="104"/>
      <c r="F35" s="148" t="s">
        <v>1184</v>
      </c>
      <c r="G35" s="132"/>
      <c r="H35" s="149" t="s">
        <v>1188</v>
      </c>
      <c r="I35" s="134"/>
      <c r="J35" s="149" t="s">
        <v>1014</v>
      </c>
      <c r="K35" s="135"/>
      <c r="L35" s="149">
        <v>5</v>
      </c>
      <c r="M35" s="135"/>
      <c r="N35" s="150">
        <f>VLOOKUP(J35,CITROEN!$F$126:$I$144,4,0)</f>
        <v>9290000</v>
      </c>
      <c r="O35" s="52"/>
      <c r="P35" s="52"/>
      <c r="Q35" s="52"/>
      <c r="R35" s="52"/>
    </row>
    <row r="36" spans="1:18" ht="30" customHeight="1">
      <c r="B36" s="1279"/>
      <c r="C36" s="147"/>
      <c r="D36" s="148" t="s">
        <v>139</v>
      </c>
      <c r="E36" s="104"/>
      <c r="F36" s="148" t="s">
        <v>1187</v>
      </c>
      <c r="G36" s="132"/>
      <c r="H36" s="149" t="s">
        <v>1191</v>
      </c>
      <c r="I36" s="134"/>
      <c r="J36" s="149" t="s">
        <v>1015</v>
      </c>
      <c r="K36" s="135"/>
      <c r="L36" s="149">
        <v>5</v>
      </c>
      <c r="M36" s="135"/>
      <c r="N36" s="150">
        <f>VLOOKUP(J36,CITROEN!$F$126:$I$144,4,0)</f>
        <v>9100000</v>
      </c>
      <c r="O36" s="52"/>
      <c r="P36" s="52"/>
      <c r="Q36" s="52"/>
      <c r="R36" s="52"/>
    </row>
    <row r="37" spans="1:18" ht="30" customHeight="1">
      <c r="B37" s="1279"/>
      <c r="C37" s="147"/>
      <c r="D37" s="148" t="s">
        <v>139</v>
      </c>
      <c r="E37" s="104"/>
      <c r="F37" s="148" t="s">
        <v>1184</v>
      </c>
      <c r="G37" s="132"/>
      <c r="H37" s="149" t="s">
        <v>1188</v>
      </c>
      <c r="I37" s="134"/>
      <c r="J37" s="149" t="s">
        <v>1016</v>
      </c>
      <c r="K37" s="135"/>
      <c r="L37" s="149">
        <v>5</v>
      </c>
      <c r="M37" s="135"/>
      <c r="N37" s="150">
        <f>VLOOKUP(J37,CITROEN!$F$126:$I$144,4,0)</f>
        <v>9570000</v>
      </c>
      <c r="O37" s="151"/>
      <c r="P37" s="151"/>
      <c r="Q37" s="151"/>
      <c r="R37" s="151"/>
    </row>
    <row r="38" spans="1:18" ht="30" customHeight="1">
      <c r="B38" s="1279"/>
      <c r="C38" s="147"/>
      <c r="D38" s="148" t="s">
        <v>139</v>
      </c>
      <c r="E38" s="104"/>
      <c r="F38" s="148" t="s">
        <v>1185</v>
      </c>
      <c r="G38" s="132"/>
      <c r="H38" s="149" t="s">
        <v>1189</v>
      </c>
      <c r="I38" s="134"/>
      <c r="J38" s="149" t="s">
        <v>1017</v>
      </c>
      <c r="K38" s="135"/>
      <c r="L38" s="149">
        <v>5</v>
      </c>
      <c r="M38" s="135"/>
      <c r="N38" s="150">
        <f>VLOOKUP(J38,CITROEN!$F$126:$I$144,4,0)</f>
        <v>10270000</v>
      </c>
      <c r="O38" s="151"/>
      <c r="P38" s="151"/>
      <c r="Q38" s="151"/>
      <c r="R38" s="151"/>
    </row>
    <row r="39" spans="1:18" ht="30" customHeight="1">
      <c r="B39" s="1279"/>
      <c r="C39" s="147"/>
      <c r="D39" s="148" t="s">
        <v>955</v>
      </c>
      <c r="E39" s="104"/>
      <c r="F39" s="148" t="s">
        <v>1185</v>
      </c>
      <c r="G39" s="132"/>
      <c r="H39" s="149" t="s">
        <v>1189</v>
      </c>
      <c r="I39" s="134"/>
      <c r="J39" s="149" t="s">
        <v>1018</v>
      </c>
      <c r="K39" s="135"/>
      <c r="L39" s="149">
        <v>5</v>
      </c>
      <c r="M39" s="135"/>
      <c r="N39" s="150">
        <f>VLOOKUP(J39,CITROEN!$F$126:$I$144,4,0)</f>
        <v>10550000</v>
      </c>
      <c r="O39" s="151"/>
      <c r="P39" s="151"/>
      <c r="Q39" s="151"/>
      <c r="R39" s="151"/>
    </row>
    <row r="40" spans="1:18" ht="30" customHeight="1" thickBot="1">
      <c r="B40" s="1265"/>
      <c r="C40" s="152"/>
      <c r="D40" s="153" t="s">
        <v>955</v>
      </c>
      <c r="E40" s="115"/>
      <c r="F40" s="153" t="s">
        <v>1186</v>
      </c>
      <c r="G40" s="117"/>
      <c r="H40" s="154" t="s">
        <v>1190</v>
      </c>
      <c r="I40" s="119"/>
      <c r="J40" s="154" t="s">
        <v>1019</v>
      </c>
      <c r="K40" s="120"/>
      <c r="L40" s="154">
        <v>5</v>
      </c>
      <c r="M40" s="120"/>
      <c r="N40" s="155">
        <f>VLOOKUP(J40,CITROEN!$F$126:$I$144,4,0)</f>
        <v>11480000</v>
      </c>
      <c r="O40" s="151"/>
      <c r="P40" s="151"/>
      <c r="Q40" s="151"/>
      <c r="R40" s="151"/>
    </row>
    <row r="41" spans="1:18" ht="7.5" customHeight="1">
      <c r="B41" s="157"/>
      <c r="C41" s="157"/>
      <c r="D41" s="157"/>
      <c r="E41" s="157"/>
      <c r="F41" s="157"/>
      <c r="G41" s="157"/>
      <c r="H41" s="157"/>
      <c r="I41" s="157"/>
      <c r="J41" s="157"/>
      <c r="K41" s="157"/>
      <c r="L41" s="157"/>
      <c r="M41" s="157"/>
      <c r="N41" s="157"/>
      <c r="O41" s="156"/>
      <c r="P41" s="156"/>
      <c r="Q41" s="156"/>
      <c r="R41" s="156"/>
    </row>
    <row r="42" spans="1:18">
      <c r="E42" s="2"/>
      <c r="G42" s="2"/>
      <c r="I42" s="2"/>
      <c r="K42" s="2"/>
      <c r="L42" s="2"/>
      <c r="M42" s="2"/>
      <c r="O42" s="2"/>
      <c r="Q42" s="2"/>
    </row>
    <row r="43" spans="1:18" ht="15">
      <c r="B43" s="1" t="s">
        <v>108</v>
      </c>
      <c r="E43" s="2"/>
      <c r="G43" s="2"/>
      <c r="I43" s="2"/>
      <c r="K43" s="2"/>
      <c r="L43" s="2"/>
      <c r="M43" s="2"/>
      <c r="O43" s="2"/>
      <c r="Q43" s="2"/>
    </row>
    <row r="44" spans="1:18" ht="15">
      <c r="B44" s="1" t="s">
        <v>109</v>
      </c>
      <c r="E44" s="2"/>
      <c r="G44" s="2"/>
      <c r="I44" s="2"/>
      <c r="K44" s="2"/>
      <c r="L44" s="2"/>
      <c r="M44" s="2"/>
      <c r="O44" s="2"/>
      <c r="Q44" s="2"/>
    </row>
    <row r="45" spans="1:18">
      <c r="B45" s="2" t="str">
        <f>CITROEN!A5</f>
        <v>Érvényes: 2017. október 3-tól visszavonásig.</v>
      </c>
      <c r="E45" s="2"/>
      <c r="G45" s="2"/>
      <c r="I45" s="2"/>
      <c r="K45" s="2"/>
      <c r="L45" s="2"/>
      <c r="M45" s="2"/>
      <c r="O45" s="2"/>
      <c r="Q45" s="2"/>
    </row>
    <row r="46" spans="1:18">
      <c r="B46" s="160" t="s">
        <v>138</v>
      </c>
      <c r="E46" s="2"/>
      <c r="G46" s="2"/>
      <c r="I46" s="2"/>
      <c r="K46" s="2"/>
      <c r="L46" s="2"/>
      <c r="M46" s="2"/>
      <c r="O46" s="2"/>
      <c r="Q46" s="2"/>
    </row>
    <row r="47" spans="1:18">
      <c r="E47" s="2"/>
      <c r="G47" s="2"/>
      <c r="I47" s="2"/>
      <c r="K47" s="2"/>
      <c r="L47" s="2"/>
      <c r="M47" s="2"/>
      <c r="O47" s="2"/>
      <c r="Q47" s="2"/>
    </row>
    <row r="48" spans="1:18">
      <c r="B48" s="1283" t="s">
        <v>1144</v>
      </c>
      <c r="C48" s="1284"/>
      <c r="D48" s="1284"/>
      <c r="E48" s="1284"/>
      <c r="F48" s="1284"/>
      <c r="G48" s="1284"/>
      <c r="H48" s="1284"/>
      <c r="I48" s="1284"/>
      <c r="J48" s="1284"/>
      <c r="K48" s="1284"/>
      <c r="L48" s="1284"/>
      <c r="M48" s="1284"/>
      <c r="N48" s="1284"/>
      <c r="O48" s="2"/>
      <c r="Q48" s="2"/>
    </row>
    <row r="49" spans="2:17">
      <c r="B49" s="1284"/>
      <c r="C49" s="1284"/>
      <c r="D49" s="1284"/>
      <c r="E49" s="1284"/>
      <c r="F49" s="1284"/>
      <c r="G49" s="1284"/>
      <c r="H49" s="1284"/>
      <c r="I49" s="1284"/>
      <c r="J49" s="1284"/>
      <c r="K49" s="1284"/>
      <c r="L49" s="1284"/>
      <c r="M49" s="1284"/>
      <c r="N49" s="1284"/>
      <c r="O49" s="2"/>
      <c r="Q49" s="2"/>
    </row>
    <row r="50" spans="2:17">
      <c r="B50" s="1284"/>
      <c r="C50" s="1284"/>
      <c r="D50" s="1284"/>
      <c r="E50" s="1284"/>
      <c r="F50" s="1284"/>
      <c r="G50" s="1284"/>
      <c r="H50" s="1284"/>
      <c r="I50" s="1284"/>
      <c r="J50" s="1284"/>
      <c r="K50" s="1284"/>
      <c r="L50" s="1284"/>
      <c r="M50" s="1284"/>
      <c r="N50" s="1284"/>
      <c r="O50" s="2"/>
      <c r="Q50" s="2"/>
    </row>
    <row r="51" spans="2:17">
      <c r="B51" s="1284"/>
      <c r="C51" s="1284"/>
      <c r="D51" s="1284"/>
      <c r="E51" s="1284"/>
      <c r="F51" s="1284"/>
      <c r="G51" s="1284"/>
      <c r="H51" s="1284"/>
      <c r="I51" s="1284"/>
      <c r="J51" s="1284"/>
      <c r="K51" s="1284"/>
      <c r="L51" s="1284"/>
      <c r="M51" s="1284"/>
      <c r="N51" s="1284"/>
      <c r="O51" s="2"/>
      <c r="Q51" s="2"/>
    </row>
    <row r="52" spans="2:17">
      <c r="B52" s="1284"/>
      <c r="C52" s="1284"/>
      <c r="D52" s="1284"/>
      <c r="E52" s="1284"/>
      <c r="F52" s="1284"/>
      <c r="G52" s="1284"/>
      <c r="H52" s="1284"/>
      <c r="I52" s="1284"/>
      <c r="J52" s="1284"/>
      <c r="K52" s="1284"/>
      <c r="L52" s="1284"/>
      <c r="M52" s="1284"/>
      <c r="N52" s="1284"/>
      <c r="O52" s="2"/>
      <c r="Q52" s="2"/>
    </row>
    <row r="53" spans="2:17">
      <c r="B53" s="1284"/>
      <c r="C53" s="1284"/>
      <c r="D53" s="1284"/>
      <c r="E53" s="1284"/>
      <c r="F53" s="1284"/>
      <c r="G53" s="1284"/>
      <c r="H53" s="1284"/>
      <c r="I53" s="1284"/>
      <c r="J53" s="1284"/>
      <c r="K53" s="1284"/>
      <c r="L53" s="1284"/>
      <c r="M53" s="1284"/>
      <c r="N53" s="1284"/>
      <c r="O53" s="2"/>
      <c r="Q53" s="2"/>
    </row>
    <row r="54" spans="2:17">
      <c r="B54" s="1284"/>
      <c r="C54" s="1284"/>
      <c r="D54" s="1284"/>
      <c r="E54" s="1284"/>
      <c r="F54" s="1284"/>
      <c r="G54" s="1284"/>
      <c r="H54" s="1284"/>
      <c r="I54" s="1284"/>
      <c r="J54" s="1284"/>
      <c r="K54" s="1284"/>
      <c r="L54" s="1284"/>
      <c r="M54" s="1284"/>
      <c r="N54" s="1284"/>
      <c r="O54" s="2"/>
      <c r="Q54" s="2"/>
    </row>
    <row r="55" spans="2:17">
      <c r="B55" s="1284"/>
      <c r="C55" s="1284"/>
      <c r="D55" s="1284"/>
      <c r="E55" s="1284"/>
      <c r="F55" s="1284"/>
      <c r="G55" s="1284"/>
      <c r="H55" s="1284"/>
      <c r="I55" s="1284"/>
      <c r="J55" s="1284"/>
      <c r="K55" s="1284"/>
      <c r="L55" s="1284"/>
      <c r="M55" s="1284"/>
      <c r="N55" s="1284"/>
      <c r="O55" s="2"/>
      <c r="Q55" s="2"/>
    </row>
    <row r="56" spans="2:17">
      <c r="E56" s="2"/>
      <c r="G56" s="2"/>
      <c r="I56" s="2"/>
      <c r="K56" s="2"/>
      <c r="L56" s="2"/>
      <c r="M56" s="2"/>
      <c r="O56" s="2"/>
      <c r="Q56" s="2"/>
    </row>
    <row r="57" spans="2:17">
      <c r="E57" s="2"/>
      <c r="G57" s="2"/>
      <c r="I57" s="2"/>
      <c r="K57" s="2"/>
      <c r="L57" s="2"/>
      <c r="M57" s="2"/>
      <c r="O57" s="2"/>
      <c r="Q57" s="2"/>
    </row>
    <row r="58" spans="2:17">
      <c r="E58" s="2"/>
      <c r="G58" s="2"/>
      <c r="I58" s="2"/>
      <c r="K58" s="2"/>
      <c r="L58" s="2"/>
      <c r="M58" s="2"/>
      <c r="O58" s="2"/>
      <c r="Q58" s="2"/>
    </row>
    <row r="59" spans="2:17">
      <c r="E59" s="2"/>
      <c r="G59" s="2"/>
      <c r="I59" s="2"/>
      <c r="K59" s="2"/>
      <c r="L59" s="2"/>
      <c r="M59" s="2"/>
      <c r="O59" s="2"/>
      <c r="Q59" s="2"/>
    </row>
    <row r="60" spans="2:17">
      <c r="E60" s="2"/>
      <c r="G60" s="2"/>
      <c r="I60" s="2"/>
      <c r="K60" s="2"/>
      <c r="L60" s="2"/>
      <c r="M60" s="2"/>
      <c r="O60" s="2"/>
      <c r="Q60" s="2"/>
    </row>
    <row r="61" spans="2:17">
      <c r="E61" s="2"/>
      <c r="G61" s="2"/>
      <c r="I61" s="2"/>
      <c r="K61" s="2"/>
      <c r="L61" s="2"/>
      <c r="M61" s="2"/>
      <c r="O61" s="2"/>
      <c r="Q61" s="2"/>
    </row>
    <row r="62" spans="2:17">
      <c r="E62" s="2"/>
      <c r="G62" s="2"/>
      <c r="I62" s="2"/>
      <c r="K62" s="2"/>
      <c r="L62" s="2"/>
      <c r="M62" s="2"/>
      <c r="O62" s="2"/>
      <c r="Q62" s="2"/>
    </row>
    <row r="63" spans="2:17">
      <c r="E63" s="2"/>
      <c r="G63" s="2"/>
      <c r="I63" s="2"/>
      <c r="K63" s="2"/>
      <c r="L63" s="2"/>
      <c r="M63" s="2"/>
      <c r="O63" s="2"/>
      <c r="Q63" s="2"/>
    </row>
    <row r="64" spans="2:17">
      <c r="E64" s="2"/>
      <c r="G64" s="2"/>
      <c r="I64" s="2"/>
      <c r="K64" s="2"/>
      <c r="L64" s="2"/>
      <c r="M64" s="2"/>
      <c r="O64" s="2"/>
      <c r="Q64" s="2"/>
    </row>
    <row r="65" spans="5:17">
      <c r="E65" s="2"/>
      <c r="G65" s="2"/>
      <c r="I65" s="2"/>
      <c r="K65" s="2"/>
      <c r="L65" s="2"/>
      <c r="M65" s="2"/>
      <c r="O65" s="2"/>
      <c r="Q65" s="2"/>
    </row>
    <row r="66" spans="5:17">
      <c r="E66" s="2"/>
      <c r="G66" s="2"/>
      <c r="I66" s="2"/>
      <c r="K66" s="2"/>
      <c r="L66" s="2"/>
      <c r="M66" s="2"/>
      <c r="O66" s="2"/>
      <c r="Q66" s="2"/>
    </row>
    <row r="67" spans="5:17">
      <c r="E67" s="2"/>
      <c r="G67" s="2"/>
      <c r="I67" s="2"/>
      <c r="K67" s="2"/>
      <c r="L67" s="2"/>
      <c r="M67" s="2"/>
      <c r="O67" s="2"/>
      <c r="Q67" s="2"/>
    </row>
    <row r="68" spans="5:17">
      <c r="E68" s="2"/>
      <c r="G68" s="2"/>
      <c r="I68" s="2"/>
      <c r="K68" s="2"/>
      <c r="L68" s="2"/>
      <c r="M68" s="2"/>
      <c r="O68" s="2"/>
      <c r="Q68" s="2"/>
    </row>
    <row r="69" spans="5:17">
      <c r="E69" s="2"/>
      <c r="G69" s="2"/>
      <c r="I69" s="2"/>
      <c r="K69" s="2"/>
      <c r="L69" s="2"/>
      <c r="M69" s="2"/>
      <c r="O69" s="2"/>
      <c r="Q69" s="2"/>
    </row>
    <row r="70" spans="5:17">
      <c r="E70" s="2"/>
      <c r="G70" s="2"/>
      <c r="I70" s="2"/>
      <c r="K70" s="2"/>
      <c r="L70" s="2"/>
      <c r="M70" s="2"/>
      <c r="O70" s="2"/>
      <c r="Q70" s="2"/>
    </row>
    <row r="71" spans="5:17">
      <c r="E71" s="2"/>
      <c r="G71" s="2"/>
      <c r="I71" s="2"/>
      <c r="K71" s="2"/>
      <c r="L71" s="2"/>
      <c r="M71" s="2"/>
      <c r="O71" s="2"/>
      <c r="Q71" s="2"/>
    </row>
    <row r="72" spans="5:17">
      <c r="E72" s="2"/>
      <c r="G72" s="2"/>
      <c r="I72" s="2"/>
      <c r="K72" s="2"/>
      <c r="L72" s="2"/>
      <c r="M72" s="2"/>
      <c r="O72" s="2"/>
      <c r="Q72" s="2"/>
    </row>
    <row r="73" spans="5:17">
      <c r="E73" s="2"/>
      <c r="G73" s="2"/>
      <c r="I73" s="2"/>
      <c r="K73" s="2"/>
      <c r="L73" s="2"/>
      <c r="M73" s="2"/>
      <c r="O73" s="2"/>
      <c r="Q73" s="2"/>
    </row>
    <row r="74" spans="5:17">
      <c r="E74" s="2"/>
      <c r="G74" s="2"/>
      <c r="I74" s="2"/>
      <c r="K74" s="2"/>
      <c r="L74" s="2"/>
      <c r="M74" s="2"/>
      <c r="O74" s="2"/>
      <c r="Q74" s="2"/>
    </row>
    <row r="75" spans="5:17">
      <c r="E75" s="2"/>
      <c r="G75" s="2"/>
      <c r="I75" s="2"/>
      <c r="K75" s="2"/>
      <c r="L75" s="2"/>
      <c r="M75" s="2"/>
      <c r="O75" s="2"/>
      <c r="Q75" s="2"/>
    </row>
    <row r="76" spans="5:17">
      <c r="E76" s="2"/>
      <c r="G76" s="2"/>
      <c r="I76" s="2"/>
      <c r="K76" s="2"/>
      <c r="L76" s="2"/>
      <c r="M76" s="2"/>
      <c r="O76" s="2"/>
      <c r="Q76" s="2"/>
    </row>
    <row r="77" spans="5:17">
      <c r="E77" s="2"/>
      <c r="G77" s="2"/>
      <c r="I77" s="2"/>
      <c r="K77" s="2"/>
      <c r="L77" s="2"/>
      <c r="M77" s="2"/>
      <c r="O77" s="2"/>
      <c r="Q77" s="2"/>
    </row>
    <row r="78" spans="5:17">
      <c r="E78" s="2"/>
      <c r="G78" s="2"/>
      <c r="I78" s="2"/>
      <c r="K78" s="2"/>
      <c r="L78" s="2"/>
      <c r="M78" s="2"/>
      <c r="O78" s="2"/>
      <c r="Q78" s="2"/>
    </row>
    <row r="79" spans="5:17">
      <c r="E79" s="2"/>
      <c r="G79" s="2"/>
      <c r="I79" s="2"/>
      <c r="K79" s="2"/>
      <c r="L79" s="2"/>
      <c r="M79" s="2"/>
      <c r="O79" s="2"/>
      <c r="Q79" s="2"/>
    </row>
    <row r="80" spans="5:17">
      <c r="E80" s="2"/>
      <c r="G80" s="2"/>
      <c r="I80" s="2"/>
      <c r="K80" s="2"/>
      <c r="L80" s="2"/>
      <c r="M80" s="2"/>
      <c r="O80" s="2"/>
      <c r="Q80" s="2"/>
    </row>
    <row r="81" spans="5:17">
      <c r="E81" s="2"/>
      <c r="G81" s="2"/>
      <c r="I81" s="2"/>
      <c r="K81" s="2"/>
      <c r="L81" s="2"/>
      <c r="M81" s="2"/>
      <c r="O81" s="2"/>
      <c r="Q81" s="2"/>
    </row>
    <row r="82" spans="5:17">
      <c r="E82" s="2"/>
      <c r="G82" s="2"/>
      <c r="I82" s="2"/>
      <c r="K82" s="2"/>
      <c r="L82" s="2"/>
      <c r="M82" s="2"/>
      <c r="O82" s="2"/>
      <c r="Q82" s="2"/>
    </row>
    <row r="83" spans="5:17">
      <c r="E83" s="2"/>
      <c r="G83" s="2"/>
      <c r="I83" s="2"/>
      <c r="K83" s="2"/>
      <c r="L83" s="2"/>
      <c r="M83" s="2"/>
      <c r="O83" s="2"/>
      <c r="Q83" s="2"/>
    </row>
    <row r="84" spans="5:17">
      <c r="E84" s="2"/>
      <c r="G84" s="2"/>
      <c r="I84" s="2"/>
      <c r="K84" s="2"/>
      <c r="L84" s="2"/>
      <c r="M84" s="2"/>
      <c r="O84" s="2"/>
      <c r="Q84" s="2"/>
    </row>
    <row r="85" spans="5:17">
      <c r="E85" s="2"/>
      <c r="G85" s="2"/>
      <c r="I85" s="2"/>
      <c r="K85" s="2"/>
      <c r="L85" s="2"/>
      <c r="M85" s="2"/>
      <c r="O85" s="2"/>
      <c r="Q85" s="2"/>
    </row>
    <row r="86" spans="5:17">
      <c r="E86" s="2"/>
      <c r="G86" s="2"/>
      <c r="I86" s="2"/>
      <c r="K86" s="2"/>
      <c r="L86" s="2"/>
      <c r="M86" s="2"/>
      <c r="O86" s="2"/>
      <c r="Q86" s="2"/>
    </row>
    <row r="87" spans="5:17">
      <c r="E87" s="2"/>
      <c r="G87" s="2"/>
      <c r="I87" s="2"/>
      <c r="K87" s="2"/>
      <c r="L87" s="2"/>
      <c r="M87" s="2"/>
      <c r="O87" s="2"/>
      <c r="Q87" s="2"/>
    </row>
    <row r="88" spans="5:17">
      <c r="E88" s="2"/>
      <c r="G88" s="2"/>
      <c r="I88" s="2"/>
      <c r="K88" s="2"/>
      <c r="L88" s="2"/>
      <c r="M88" s="2"/>
      <c r="O88" s="2"/>
      <c r="Q88" s="2"/>
    </row>
    <row r="89" spans="5:17">
      <c r="E89" s="2"/>
      <c r="G89" s="2"/>
      <c r="I89" s="2"/>
      <c r="K89" s="2"/>
      <c r="L89" s="2"/>
      <c r="M89" s="2"/>
      <c r="O89" s="2"/>
      <c r="Q89" s="2"/>
    </row>
    <row r="90" spans="5:17">
      <c r="E90" s="2"/>
      <c r="G90" s="2"/>
      <c r="I90" s="2"/>
      <c r="K90" s="2"/>
      <c r="L90" s="2"/>
      <c r="M90" s="2"/>
      <c r="O90" s="2"/>
      <c r="Q90" s="2"/>
    </row>
    <row r="91" spans="5:17">
      <c r="E91" s="2"/>
      <c r="G91" s="2"/>
      <c r="I91" s="2"/>
      <c r="K91" s="2"/>
      <c r="L91" s="2"/>
      <c r="M91" s="2"/>
      <c r="O91" s="2"/>
      <c r="Q91" s="2"/>
    </row>
    <row r="92" spans="5:17">
      <c r="E92" s="2"/>
      <c r="G92" s="2"/>
      <c r="I92" s="2"/>
      <c r="K92" s="2"/>
      <c r="L92" s="2"/>
      <c r="M92" s="2"/>
      <c r="O92" s="2"/>
      <c r="Q92" s="2"/>
    </row>
    <row r="93" spans="5:17">
      <c r="E93" s="2"/>
      <c r="G93" s="2"/>
      <c r="I93" s="2"/>
      <c r="K93" s="2"/>
      <c r="L93" s="2"/>
      <c r="M93" s="2"/>
      <c r="O93" s="2"/>
      <c r="Q93" s="2"/>
    </row>
    <row r="94" spans="5:17">
      <c r="E94" s="2"/>
      <c r="G94" s="2"/>
      <c r="I94" s="2"/>
      <c r="K94" s="2"/>
      <c r="L94" s="2"/>
      <c r="M94" s="2"/>
      <c r="O94" s="2"/>
      <c r="Q94" s="2"/>
    </row>
    <row r="95" spans="5:17">
      <c r="E95" s="2"/>
      <c r="G95" s="2"/>
      <c r="I95" s="2"/>
      <c r="K95" s="2"/>
      <c r="L95" s="2"/>
      <c r="M95" s="2"/>
      <c r="O95" s="2"/>
      <c r="Q95" s="2"/>
    </row>
    <row r="96" spans="5:17">
      <c r="E96" s="2"/>
      <c r="G96" s="2"/>
      <c r="I96" s="2"/>
      <c r="K96" s="2"/>
      <c r="L96" s="2"/>
      <c r="M96" s="2"/>
      <c r="O96" s="2"/>
      <c r="Q96" s="2"/>
    </row>
    <row r="97" spans="5:17">
      <c r="E97" s="2"/>
      <c r="G97" s="2"/>
      <c r="I97" s="2"/>
      <c r="K97" s="2"/>
      <c r="L97" s="2"/>
      <c r="M97" s="2"/>
      <c r="O97" s="2"/>
      <c r="Q97" s="2"/>
    </row>
    <row r="98" spans="5:17">
      <c r="E98" s="2"/>
      <c r="G98" s="2"/>
      <c r="I98" s="2"/>
      <c r="K98" s="2"/>
      <c r="L98" s="2"/>
      <c r="M98" s="2"/>
      <c r="O98" s="2"/>
      <c r="Q98" s="2"/>
    </row>
    <row r="99" spans="5:17">
      <c r="E99" s="2"/>
      <c r="G99" s="2"/>
      <c r="I99" s="2"/>
      <c r="K99" s="2"/>
      <c r="L99" s="2"/>
      <c r="M99" s="2"/>
      <c r="O99" s="2"/>
      <c r="Q99" s="2"/>
    </row>
    <row r="100" spans="5:17">
      <c r="E100" s="2"/>
      <c r="G100" s="2"/>
      <c r="I100" s="2"/>
      <c r="K100" s="2"/>
      <c r="L100" s="2"/>
      <c r="M100" s="2"/>
      <c r="O100" s="2"/>
      <c r="Q100" s="2"/>
    </row>
    <row r="101" spans="5:17">
      <c r="E101" s="2"/>
      <c r="G101" s="2"/>
      <c r="I101" s="2"/>
      <c r="K101" s="2"/>
      <c r="L101" s="2"/>
      <c r="M101" s="2"/>
      <c r="O101" s="2"/>
      <c r="Q101" s="2"/>
    </row>
    <row r="102" spans="5:17">
      <c r="E102" s="2"/>
      <c r="G102" s="2"/>
      <c r="I102" s="2"/>
      <c r="K102" s="2"/>
      <c r="L102" s="2"/>
      <c r="M102" s="2"/>
      <c r="O102" s="2"/>
      <c r="Q102" s="2"/>
    </row>
    <row r="103" spans="5:17">
      <c r="E103" s="2"/>
      <c r="G103" s="2"/>
      <c r="I103" s="2"/>
      <c r="K103" s="2"/>
      <c r="L103" s="2"/>
      <c r="M103" s="2"/>
      <c r="O103" s="2"/>
      <c r="Q103" s="2"/>
    </row>
    <row r="104" spans="5:17">
      <c r="E104" s="2"/>
      <c r="G104" s="2"/>
      <c r="I104" s="2"/>
      <c r="K104" s="2"/>
      <c r="L104" s="2"/>
      <c r="M104" s="2"/>
      <c r="O104" s="2"/>
      <c r="Q104" s="2"/>
    </row>
    <row r="105" spans="5:17">
      <c r="E105" s="2"/>
      <c r="G105" s="2"/>
      <c r="I105" s="2"/>
      <c r="K105" s="2"/>
      <c r="L105" s="2"/>
      <c r="M105" s="2"/>
      <c r="O105" s="2"/>
      <c r="Q105" s="2"/>
    </row>
    <row r="106" spans="5:17">
      <c r="E106" s="2"/>
      <c r="G106" s="2"/>
      <c r="I106" s="2"/>
      <c r="K106" s="2"/>
      <c r="L106" s="2"/>
      <c r="M106" s="2"/>
      <c r="O106" s="2"/>
      <c r="Q106" s="2"/>
    </row>
    <row r="107" spans="5:17">
      <c r="E107" s="2"/>
      <c r="G107" s="2"/>
      <c r="I107" s="2"/>
      <c r="K107" s="2"/>
      <c r="L107" s="2"/>
      <c r="M107" s="2"/>
      <c r="O107" s="2"/>
      <c r="Q107" s="2"/>
    </row>
    <row r="108" spans="5:17">
      <c r="E108" s="2"/>
      <c r="G108" s="2"/>
      <c r="I108" s="2"/>
      <c r="K108" s="2"/>
      <c r="L108" s="2"/>
      <c r="M108" s="2"/>
      <c r="O108" s="2"/>
      <c r="Q108" s="2"/>
    </row>
    <row r="109" spans="5:17">
      <c r="E109" s="2"/>
      <c r="G109" s="2"/>
      <c r="I109" s="2"/>
      <c r="K109" s="2"/>
      <c r="L109" s="2"/>
      <c r="M109" s="2"/>
      <c r="O109" s="2"/>
      <c r="Q109" s="2"/>
    </row>
    <row r="110" spans="5:17">
      <c r="E110" s="2"/>
      <c r="G110" s="2"/>
      <c r="I110" s="2"/>
      <c r="K110" s="2"/>
      <c r="L110" s="2"/>
      <c r="M110" s="2"/>
      <c r="O110" s="2"/>
      <c r="Q110" s="2"/>
    </row>
    <row r="111" spans="5:17">
      <c r="E111" s="2"/>
      <c r="G111" s="2"/>
      <c r="I111" s="2"/>
      <c r="K111" s="2"/>
      <c r="L111" s="2"/>
      <c r="M111" s="2"/>
      <c r="O111" s="2"/>
      <c r="Q111" s="2"/>
    </row>
    <row r="112" spans="5:17">
      <c r="E112" s="2"/>
      <c r="G112" s="2"/>
      <c r="I112" s="2"/>
      <c r="K112" s="2"/>
      <c r="L112" s="2"/>
      <c r="M112" s="2"/>
      <c r="O112" s="2"/>
      <c r="Q112" s="2"/>
    </row>
    <row r="113" spans="5:17">
      <c r="E113" s="2"/>
      <c r="G113" s="2"/>
      <c r="I113" s="2"/>
      <c r="K113" s="2"/>
      <c r="L113" s="2"/>
      <c r="M113" s="2"/>
      <c r="O113" s="2"/>
      <c r="Q113" s="2"/>
    </row>
    <row r="114" spans="5:17">
      <c r="E114" s="2"/>
      <c r="G114" s="2"/>
      <c r="I114" s="2"/>
      <c r="K114" s="2"/>
      <c r="L114" s="2"/>
      <c r="M114" s="2"/>
      <c r="O114" s="2"/>
      <c r="Q114" s="2"/>
    </row>
    <row r="115" spans="5:17">
      <c r="E115" s="2"/>
      <c r="G115" s="2"/>
      <c r="I115" s="2"/>
      <c r="K115" s="2"/>
      <c r="L115" s="2"/>
      <c r="M115" s="2"/>
      <c r="O115" s="2"/>
      <c r="Q115" s="2"/>
    </row>
    <row r="116" spans="5:17">
      <c r="E116" s="2"/>
      <c r="G116" s="2"/>
      <c r="I116" s="2"/>
      <c r="K116" s="2"/>
      <c r="L116" s="2"/>
      <c r="M116" s="2"/>
      <c r="O116" s="2"/>
      <c r="Q116" s="2"/>
    </row>
    <row r="117" spans="5:17">
      <c r="E117" s="2"/>
      <c r="G117" s="2"/>
      <c r="I117" s="2"/>
      <c r="K117" s="2"/>
      <c r="L117" s="2"/>
      <c r="M117" s="2"/>
      <c r="O117" s="2"/>
      <c r="Q117" s="2"/>
    </row>
    <row r="118" spans="5:17">
      <c r="E118" s="2"/>
      <c r="G118" s="2"/>
      <c r="I118" s="2"/>
      <c r="K118" s="2"/>
      <c r="L118" s="2"/>
      <c r="M118" s="2"/>
      <c r="O118" s="2"/>
      <c r="Q118" s="2"/>
    </row>
    <row r="119" spans="5:17">
      <c r="E119" s="2"/>
      <c r="G119" s="2"/>
      <c r="I119" s="2"/>
      <c r="K119" s="2"/>
      <c r="L119" s="2"/>
      <c r="M119" s="2"/>
      <c r="O119" s="2"/>
      <c r="Q119" s="2"/>
    </row>
    <row r="120" spans="5:17">
      <c r="E120" s="2"/>
      <c r="G120" s="2"/>
      <c r="I120" s="2"/>
      <c r="K120" s="2"/>
      <c r="L120" s="2"/>
      <c r="M120" s="2"/>
      <c r="O120" s="2"/>
      <c r="Q120" s="2"/>
    </row>
    <row r="121" spans="5:17">
      <c r="E121" s="2"/>
      <c r="G121" s="2"/>
      <c r="I121" s="2"/>
      <c r="K121" s="2"/>
      <c r="L121" s="2"/>
      <c r="M121" s="2"/>
      <c r="O121" s="2"/>
      <c r="Q121" s="2"/>
    </row>
    <row r="122" spans="5:17">
      <c r="E122" s="2"/>
      <c r="G122" s="2"/>
      <c r="I122" s="2"/>
      <c r="K122" s="2"/>
      <c r="L122" s="2"/>
      <c r="M122" s="2"/>
      <c r="O122" s="2"/>
      <c r="Q122" s="2"/>
    </row>
    <row r="123" spans="5:17">
      <c r="E123" s="2"/>
      <c r="G123" s="2"/>
      <c r="I123" s="2"/>
      <c r="K123" s="2"/>
      <c r="L123" s="2"/>
      <c r="M123" s="2"/>
      <c r="O123" s="2"/>
      <c r="Q123" s="2"/>
    </row>
    <row r="124" spans="5:17">
      <c r="E124" s="2"/>
      <c r="G124" s="2"/>
      <c r="I124" s="2"/>
      <c r="K124" s="2"/>
      <c r="L124" s="2"/>
      <c r="M124" s="2"/>
      <c r="O124" s="2"/>
      <c r="Q124" s="2"/>
    </row>
    <row r="125" spans="5:17">
      <c r="E125" s="2"/>
      <c r="G125" s="2"/>
      <c r="I125" s="2"/>
      <c r="K125" s="2"/>
      <c r="L125" s="2"/>
      <c r="M125" s="2"/>
      <c r="O125" s="2"/>
      <c r="Q125" s="2"/>
    </row>
    <row r="126" spans="5:17">
      <c r="E126" s="2"/>
      <c r="G126" s="2"/>
      <c r="I126" s="2"/>
      <c r="K126" s="2"/>
      <c r="L126" s="2"/>
      <c r="M126" s="2"/>
      <c r="O126" s="2"/>
      <c r="Q126" s="2"/>
    </row>
    <row r="127" spans="5:17">
      <c r="E127" s="2"/>
      <c r="G127" s="2"/>
      <c r="I127" s="2"/>
      <c r="K127" s="2"/>
      <c r="L127" s="2"/>
      <c r="M127" s="2"/>
      <c r="O127" s="2"/>
      <c r="Q127" s="2"/>
    </row>
    <row r="128" spans="5:17">
      <c r="E128" s="2"/>
      <c r="G128" s="2"/>
      <c r="I128" s="2"/>
      <c r="K128" s="2"/>
      <c r="L128" s="2"/>
      <c r="M128" s="2"/>
      <c r="O128" s="2"/>
      <c r="Q128" s="2"/>
    </row>
    <row r="129" spans="5:17">
      <c r="E129" s="2"/>
      <c r="G129" s="2"/>
      <c r="I129" s="2"/>
      <c r="K129" s="2"/>
      <c r="L129" s="2"/>
      <c r="M129" s="2"/>
      <c r="O129" s="2"/>
      <c r="Q129" s="2"/>
    </row>
    <row r="130" spans="5:17">
      <c r="E130" s="2"/>
      <c r="G130" s="2"/>
      <c r="I130" s="2"/>
      <c r="K130" s="2"/>
      <c r="L130" s="2"/>
      <c r="M130" s="2"/>
      <c r="O130" s="2"/>
      <c r="Q130" s="2"/>
    </row>
    <row r="131" spans="5:17">
      <c r="E131" s="2"/>
      <c r="G131" s="2"/>
      <c r="I131" s="2"/>
      <c r="K131" s="2"/>
      <c r="L131" s="2"/>
      <c r="M131" s="2"/>
      <c r="O131" s="2"/>
      <c r="Q131" s="2"/>
    </row>
    <row r="132" spans="5:17">
      <c r="E132" s="2"/>
      <c r="G132" s="2"/>
      <c r="I132" s="2"/>
      <c r="K132" s="2"/>
      <c r="L132" s="2"/>
      <c r="M132" s="2"/>
      <c r="O132" s="2"/>
      <c r="Q132" s="2"/>
    </row>
    <row r="133" spans="5:17">
      <c r="E133" s="2"/>
      <c r="G133" s="2"/>
      <c r="I133" s="2"/>
      <c r="K133" s="2"/>
      <c r="L133" s="2"/>
      <c r="M133" s="2"/>
      <c r="O133" s="2"/>
      <c r="Q133" s="2"/>
    </row>
    <row r="134" spans="5:17">
      <c r="E134" s="2"/>
      <c r="G134" s="2"/>
      <c r="I134" s="2"/>
      <c r="K134" s="2"/>
      <c r="L134" s="2"/>
      <c r="M134" s="2"/>
      <c r="O134" s="2"/>
      <c r="Q134" s="2"/>
    </row>
    <row r="135" spans="5:17">
      <c r="E135" s="2"/>
      <c r="G135" s="2"/>
      <c r="I135" s="2"/>
      <c r="K135" s="2"/>
      <c r="L135" s="2"/>
      <c r="M135" s="2"/>
      <c r="O135" s="2"/>
      <c r="Q135" s="2"/>
    </row>
    <row r="136" spans="5:17">
      <c r="E136" s="2"/>
      <c r="G136" s="2"/>
      <c r="I136" s="2"/>
      <c r="K136" s="2"/>
      <c r="L136" s="2"/>
      <c r="M136" s="2"/>
      <c r="O136" s="2"/>
      <c r="Q136" s="2"/>
    </row>
    <row r="137" spans="5:17">
      <c r="E137" s="2"/>
      <c r="G137" s="2"/>
      <c r="I137" s="2"/>
      <c r="K137" s="2"/>
      <c r="L137" s="2"/>
      <c r="M137" s="2"/>
      <c r="O137" s="2"/>
      <c r="Q137" s="2"/>
    </row>
    <row r="138" spans="5:17">
      <c r="E138" s="2"/>
      <c r="G138" s="2"/>
      <c r="I138" s="2"/>
      <c r="K138" s="2"/>
      <c r="L138" s="2"/>
      <c r="M138" s="2"/>
      <c r="O138" s="2"/>
      <c r="Q138" s="2"/>
    </row>
    <row r="139" spans="5:17">
      <c r="E139" s="2"/>
      <c r="G139" s="2"/>
      <c r="I139" s="2"/>
      <c r="K139" s="2"/>
      <c r="L139" s="2"/>
      <c r="M139" s="2"/>
      <c r="O139" s="2"/>
      <c r="Q139" s="2"/>
    </row>
    <row r="140" spans="5:17">
      <c r="E140" s="2"/>
      <c r="G140" s="2"/>
      <c r="I140" s="2"/>
      <c r="K140" s="2"/>
      <c r="L140" s="2"/>
      <c r="M140" s="2"/>
      <c r="O140" s="2"/>
      <c r="Q140" s="2"/>
    </row>
    <row r="141" spans="5:17">
      <c r="E141" s="2"/>
      <c r="G141" s="2"/>
      <c r="I141" s="2"/>
      <c r="K141" s="2"/>
      <c r="L141" s="2"/>
      <c r="M141" s="2"/>
      <c r="O141" s="2"/>
      <c r="Q141" s="2"/>
    </row>
    <row r="142" spans="5:17">
      <c r="E142" s="2"/>
      <c r="G142" s="2"/>
      <c r="I142" s="2"/>
      <c r="K142" s="2"/>
      <c r="L142" s="2"/>
      <c r="M142" s="2"/>
      <c r="O142" s="2"/>
      <c r="Q142" s="2"/>
    </row>
    <row r="143" spans="5:17">
      <c r="E143" s="2"/>
      <c r="G143" s="2"/>
      <c r="I143" s="2"/>
      <c r="K143" s="2"/>
      <c r="L143" s="2"/>
      <c r="M143" s="2"/>
      <c r="O143" s="2"/>
      <c r="Q143" s="2"/>
    </row>
    <row r="144" spans="5:17">
      <c r="E144" s="2"/>
      <c r="G144" s="2"/>
      <c r="I144" s="2"/>
      <c r="K144" s="2"/>
      <c r="L144" s="2"/>
      <c r="M144" s="2"/>
      <c r="O144" s="2"/>
      <c r="Q144" s="2"/>
    </row>
    <row r="145" spans="5:17">
      <c r="E145" s="2"/>
      <c r="G145" s="2"/>
      <c r="I145" s="2"/>
      <c r="K145" s="2"/>
      <c r="L145" s="2"/>
      <c r="M145" s="2"/>
      <c r="O145" s="2"/>
      <c r="Q145" s="2"/>
    </row>
    <row r="146" spans="5:17">
      <c r="E146" s="2"/>
      <c r="G146" s="2"/>
      <c r="I146" s="2"/>
      <c r="K146" s="2"/>
      <c r="L146" s="2"/>
      <c r="M146" s="2"/>
      <c r="O146" s="2"/>
      <c r="Q146" s="2"/>
    </row>
    <row r="147" spans="5:17">
      <c r="E147" s="2"/>
      <c r="G147" s="2"/>
      <c r="I147" s="2"/>
      <c r="K147" s="2"/>
      <c r="L147" s="2"/>
      <c r="M147" s="2"/>
      <c r="O147" s="2"/>
      <c r="Q147" s="2"/>
    </row>
    <row r="148" spans="5:17">
      <c r="E148" s="2"/>
      <c r="G148" s="2"/>
      <c r="I148" s="2"/>
      <c r="K148" s="2"/>
      <c r="L148" s="2"/>
      <c r="M148" s="2"/>
      <c r="O148" s="2"/>
      <c r="Q148" s="2"/>
    </row>
    <row r="149" spans="5:17">
      <c r="E149" s="2"/>
      <c r="G149" s="2"/>
      <c r="I149" s="2"/>
      <c r="K149" s="2"/>
      <c r="L149" s="2"/>
      <c r="M149" s="2"/>
      <c r="O149" s="2"/>
      <c r="Q149" s="2"/>
    </row>
    <row r="150" spans="5:17">
      <c r="E150" s="2"/>
      <c r="G150" s="2"/>
      <c r="I150" s="2"/>
      <c r="K150" s="2"/>
      <c r="L150" s="2"/>
      <c r="M150" s="2"/>
      <c r="O150" s="2"/>
      <c r="Q150" s="2"/>
    </row>
    <row r="151" spans="5:17">
      <c r="E151" s="2"/>
      <c r="G151" s="2"/>
      <c r="I151" s="2"/>
      <c r="K151" s="2"/>
      <c r="L151" s="2"/>
      <c r="M151" s="2"/>
      <c r="O151" s="2"/>
      <c r="Q151" s="2"/>
    </row>
    <row r="152" spans="5:17">
      <c r="E152" s="2"/>
      <c r="G152" s="2"/>
      <c r="I152" s="2"/>
      <c r="K152" s="2"/>
      <c r="L152" s="2"/>
      <c r="M152" s="2"/>
      <c r="O152" s="2"/>
      <c r="Q152" s="2"/>
    </row>
    <row r="153" spans="5:17">
      <c r="E153" s="2"/>
      <c r="G153" s="2"/>
      <c r="I153" s="2"/>
      <c r="K153" s="2"/>
      <c r="L153" s="2"/>
      <c r="M153" s="2"/>
      <c r="O153" s="2"/>
      <c r="Q153" s="2"/>
    </row>
    <row r="154" spans="5:17">
      <c r="E154" s="2"/>
      <c r="G154" s="2"/>
      <c r="I154" s="2"/>
      <c r="K154" s="2"/>
      <c r="L154" s="2"/>
      <c r="M154" s="2"/>
      <c r="O154" s="2"/>
      <c r="Q154" s="2"/>
    </row>
    <row r="155" spans="5:17">
      <c r="E155" s="2"/>
      <c r="G155" s="2"/>
      <c r="I155" s="2"/>
      <c r="K155" s="2"/>
      <c r="L155" s="2"/>
      <c r="M155" s="2"/>
      <c r="O155" s="2"/>
      <c r="Q155" s="2"/>
    </row>
    <row r="156" spans="5:17">
      <c r="E156" s="2"/>
      <c r="G156" s="2"/>
      <c r="I156" s="2"/>
      <c r="K156" s="2"/>
      <c r="L156" s="2"/>
      <c r="M156" s="2"/>
      <c r="O156" s="2"/>
      <c r="Q156" s="2"/>
    </row>
    <row r="157" spans="5:17">
      <c r="E157" s="2"/>
      <c r="G157" s="2"/>
      <c r="I157" s="2"/>
      <c r="K157" s="2"/>
      <c r="L157" s="2"/>
      <c r="M157" s="2"/>
      <c r="O157" s="2"/>
      <c r="Q157" s="2"/>
    </row>
    <row r="158" spans="5:17">
      <c r="E158" s="2"/>
      <c r="G158" s="2"/>
      <c r="I158" s="2"/>
      <c r="K158" s="2"/>
      <c r="L158" s="2"/>
      <c r="M158" s="2"/>
      <c r="O158" s="2"/>
      <c r="Q158" s="2"/>
    </row>
    <row r="159" spans="5:17">
      <c r="E159" s="2"/>
      <c r="G159" s="2"/>
      <c r="I159" s="2"/>
      <c r="K159" s="2"/>
      <c r="L159" s="2"/>
      <c r="M159" s="2"/>
      <c r="O159" s="2"/>
      <c r="Q159" s="2"/>
    </row>
    <row r="160" spans="5:17">
      <c r="E160" s="2"/>
      <c r="G160" s="2"/>
      <c r="I160" s="2"/>
      <c r="K160" s="2"/>
      <c r="L160" s="2"/>
      <c r="M160" s="2"/>
      <c r="O160" s="2"/>
      <c r="Q160" s="2"/>
    </row>
    <row r="161" spans="5:17">
      <c r="E161" s="2"/>
      <c r="G161" s="2"/>
      <c r="I161" s="2"/>
      <c r="K161" s="2"/>
      <c r="L161" s="2"/>
      <c r="M161" s="2"/>
      <c r="O161" s="2"/>
      <c r="Q161" s="2"/>
    </row>
    <row r="162" spans="5:17">
      <c r="E162" s="2"/>
      <c r="G162" s="2"/>
      <c r="I162" s="2"/>
      <c r="K162" s="2"/>
      <c r="L162" s="2"/>
      <c r="M162" s="2"/>
      <c r="O162" s="2"/>
      <c r="Q162" s="2"/>
    </row>
    <row r="163" spans="5:17">
      <c r="E163" s="2"/>
      <c r="G163" s="2"/>
      <c r="I163" s="2"/>
      <c r="K163" s="2"/>
      <c r="L163" s="2"/>
      <c r="M163" s="2"/>
      <c r="O163" s="2"/>
      <c r="Q163" s="2"/>
    </row>
    <row r="164" spans="5:17">
      <c r="E164" s="2"/>
      <c r="G164" s="2"/>
      <c r="I164" s="2"/>
      <c r="K164" s="2"/>
      <c r="L164" s="2"/>
      <c r="M164" s="2"/>
      <c r="O164" s="2"/>
      <c r="Q164" s="2"/>
    </row>
    <row r="165" spans="5:17">
      <c r="E165" s="2"/>
      <c r="G165" s="2"/>
      <c r="I165" s="2"/>
      <c r="K165" s="2"/>
      <c r="L165" s="2"/>
      <c r="M165" s="2"/>
      <c r="O165" s="2"/>
      <c r="Q165" s="2"/>
    </row>
    <row r="166" spans="5:17">
      <c r="E166" s="2"/>
      <c r="G166" s="2"/>
      <c r="I166" s="2"/>
      <c r="K166" s="2"/>
      <c r="L166" s="2"/>
      <c r="M166" s="2"/>
      <c r="O166" s="2"/>
      <c r="Q166" s="2"/>
    </row>
    <row r="167" spans="5:17">
      <c r="E167" s="2"/>
      <c r="G167" s="2"/>
      <c r="I167" s="2"/>
      <c r="K167" s="2"/>
      <c r="L167" s="2"/>
      <c r="M167" s="2"/>
      <c r="O167" s="2"/>
      <c r="Q167" s="2"/>
    </row>
    <row r="168" spans="5:17">
      <c r="E168" s="2"/>
      <c r="G168" s="2"/>
      <c r="I168" s="2"/>
      <c r="K168" s="2"/>
      <c r="L168" s="2"/>
      <c r="M168" s="2"/>
      <c r="O168" s="2"/>
      <c r="Q168" s="2"/>
    </row>
    <row r="169" spans="5:17">
      <c r="E169" s="2"/>
      <c r="G169" s="2"/>
      <c r="I169" s="2"/>
      <c r="K169" s="2"/>
      <c r="L169" s="2"/>
      <c r="M169" s="2"/>
      <c r="O169" s="2"/>
      <c r="Q169" s="2"/>
    </row>
    <row r="170" spans="5:17">
      <c r="E170" s="2"/>
      <c r="G170" s="2"/>
      <c r="I170" s="2"/>
      <c r="K170" s="2"/>
      <c r="L170" s="2"/>
      <c r="M170" s="2"/>
      <c r="O170" s="2"/>
      <c r="Q170" s="2"/>
    </row>
    <row r="171" spans="5:17">
      <c r="E171" s="2"/>
      <c r="G171" s="2"/>
      <c r="I171" s="2"/>
      <c r="K171" s="2"/>
      <c r="L171" s="2"/>
      <c r="M171" s="2"/>
      <c r="O171" s="2"/>
      <c r="Q171" s="2"/>
    </row>
    <row r="172" spans="5:17">
      <c r="E172" s="2"/>
      <c r="G172" s="2"/>
      <c r="I172" s="2"/>
      <c r="K172" s="2"/>
      <c r="L172" s="2"/>
      <c r="M172" s="2"/>
      <c r="O172" s="2"/>
      <c r="Q172" s="2"/>
    </row>
    <row r="173" spans="5:17">
      <c r="E173" s="2"/>
      <c r="G173" s="2"/>
      <c r="I173" s="2"/>
      <c r="K173" s="2"/>
      <c r="L173" s="2"/>
      <c r="M173" s="2"/>
      <c r="O173" s="2"/>
      <c r="Q173" s="2"/>
    </row>
    <row r="174" spans="5:17">
      <c r="E174" s="2"/>
      <c r="G174" s="2"/>
      <c r="I174" s="2"/>
      <c r="K174" s="2"/>
      <c r="L174" s="2"/>
      <c r="M174" s="2"/>
      <c r="O174" s="2"/>
      <c r="Q174" s="2"/>
    </row>
    <row r="175" spans="5:17">
      <c r="E175" s="2"/>
      <c r="G175" s="2"/>
      <c r="I175" s="2"/>
      <c r="K175" s="2"/>
      <c r="L175" s="2"/>
      <c r="M175" s="2"/>
      <c r="O175" s="2"/>
      <c r="Q175" s="2"/>
    </row>
    <row r="176" spans="5:17">
      <c r="E176" s="2"/>
      <c r="G176" s="2"/>
      <c r="I176" s="2"/>
      <c r="K176" s="2"/>
      <c r="L176" s="2"/>
      <c r="M176" s="2"/>
      <c r="O176" s="2"/>
      <c r="Q176" s="2"/>
    </row>
    <row r="177" spans="5:17">
      <c r="E177" s="2"/>
      <c r="G177" s="2"/>
      <c r="I177" s="2"/>
      <c r="K177" s="2"/>
      <c r="L177" s="2"/>
      <c r="M177" s="2"/>
      <c r="O177" s="2"/>
      <c r="Q177" s="2"/>
    </row>
    <row r="178" spans="5:17">
      <c r="E178" s="2"/>
      <c r="G178" s="2"/>
      <c r="I178" s="2"/>
      <c r="K178" s="2"/>
      <c r="L178" s="2"/>
      <c r="M178" s="2"/>
      <c r="O178" s="2"/>
      <c r="Q178" s="2"/>
    </row>
    <row r="179" spans="5:17">
      <c r="E179" s="2"/>
      <c r="G179" s="2"/>
      <c r="I179" s="2"/>
      <c r="K179" s="2"/>
      <c r="L179" s="2"/>
      <c r="M179" s="2"/>
      <c r="O179" s="2"/>
      <c r="Q179" s="2"/>
    </row>
    <row r="180" spans="5:17">
      <c r="E180" s="2"/>
      <c r="G180" s="2"/>
      <c r="I180" s="2"/>
      <c r="K180" s="2"/>
      <c r="L180" s="2"/>
      <c r="M180" s="2"/>
      <c r="O180" s="2"/>
      <c r="Q180" s="2"/>
    </row>
    <row r="181" spans="5:17">
      <c r="E181" s="2"/>
      <c r="G181" s="2"/>
      <c r="I181" s="2"/>
      <c r="K181" s="2"/>
      <c r="L181" s="2"/>
      <c r="M181" s="2"/>
      <c r="O181" s="2"/>
      <c r="Q181" s="2"/>
    </row>
    <row r="182" spans="5:17">
      <c r="E182" s="2"/>
      <c r="G182" s="2"/>
      <c r="I182" s="2"/>
      <c r="K182" s="2"/>
      <c r="L182" s="2"/>
      <c r="M182" s="2"/>
      <c r="O182" s="2"/>
      <c r="Q182" s="2"/>
    </row>
    <row r="183" spans="5:17">
      <c r="E183" s="2"/>
      <c r="G183" s="2"/>
      <c r="I183" s="2"/>
      <c r="K183" s="2"/>
      <c r="L183" s="2"/>
      <c r="M183" s="2"/>
      <c r="O183" s="2"/>
      <c r="Q183" s="2"/>
    </row>
    <row r="184" spans="5:17">
      <c r="E184" s="2"/>
      <c r="G184" s="2"/>
      <c r="I184" s="2"/>
      <c r="K184" s="2"/>
      <c r="L184" s="2"/>
      <c r="M184" s="2"/>
      <c r="O184" s="2"/>
      <c r="Q184" s="2"/>
    </row>
    <row r="185" spans="5:17">
      <c r="E185" s="2"/>
      <c r="G185" s="2"/>
      <c r="I185" s="2"/>
      <c r="K185" s="2"/>
      <c r="L185" s="2"/>
      <c r="M185" s="2"/>
      <c r="O185" s="2"/>
      <c r="Q185" s="2"/>
    </row>
    <row r="186" spans="5:17">
      <c r="E186" s="2"/>
      <c r="G186" s="2"/>
      <c r="I186" s="2"/>
      <c r="K186" s="2"/>
      <c r="L186" s="2"/>
      <c r="M186" s="2"/>
      <c r="O186" s="2"/>
      <c r="Q186" s="2"/>
    </row>
    <row r="187" spans="5:17">
      <c r="E187" s="2"/>
      <c r="G187" s="2"/>
      <c r="I187" s="2"/>
      <c r="K187" s="2"/>
      <c r="L187" s="2"/>
      <c r="M187" s="2"/>
      <c r="O187" s="2"/>
      <c r="Q187" s="2"/>
    </row>
    <row r="188" spans="5:17">
      <c r="E188" s="2"/>
      <c r="G188" s="2"/>
      <c r="I188" s="2"/>
      <c r="K188" s="2"/>
      <c r="L188" s="2"/>
      <c r="M188" s="2"/>
      <c r="O188" s="2"/>
      <c r="Q188" s="2"/>
    </row>
    <row r="189" spans="5:17">
      <c r="E189" s="2"/>
      <c r="G189" s="2"/>
      <c r="I189" s="2"/>
      <c r="K189" s="2"/>
      <c r="L189" s="2"/>
      <c r="M189" s="2"/>
      <c r="O189" s="2"/>
      <c r="Q189" s="2"/>
    </row>
    <row r="190" spans="5:17">
      <c r="E190" s="2"/>
      <c r="G190" s="2"/>
      <c r="I190" s="2"/>
      <c r="K190" s="2"/>
      <c r="L190" s="2"/>
      <c r="M190" s="2"/>
      <c r="O190" s="2"/>
      <c r="Q190" s="2"/>
    </row>
    <row r="191" spans="5:17">
      <c r="E191" s="2"/>
      <c r="G191" s="2"/>
      <c r="I191" s="2"/>
      <c r="K191" s="2"/>
      <c r="L191" s="2"/>
      <c r="M191" s="2"/>
      <c r="O191" s="2"/>
      <c r="Q191" s="2"/>
    </row>
    <row r="192" spans="5:17">
      <c r="E192" s="2"/>
      <c r="G192" s="2"/>
      <c r="I192" s="2"/>
      <c r="K192" s="2"/>
      <c r="L192" s="2"/>
      <c r="M192" s="2"/>
      <c r="O192" s="2"/>
      <c r="Q192" s="2"/>
    </row>
    <row r="193" spans="5:17">
      <c r="E193" s="2"/>
      <c r="G193" s="2"/>
      <c r="I193" s="2"/>
      <c r="K193" s="2"/>
      <c r="L193" s="2"/>
      <c r="M193" s="2"/>
      <c r="O193" s="2"/>
      <c r="Q193" s="2"/>
    </row>
    <row r="194" spans="5:17">
      <c r="E194" s="2"/>
      <c r="G194" s="2"/>
      <c r="I194" s="2"/>
      <c r="K194" s="2"/>
      <c r="L194" s="2"/>
      <c r="M194" s="2"/>
      <c r="O194" s="2"/>
      <c r="Q194" s="2"/>
    </row>
    <row r="195" spans="5:17">
      <c r="E195" s="2"/>
      <c r="G195" s="2"/>
      <c r="I195" s="2"/>
      <c r="K195" s="2"/>
      <c r="L195" s="2"/>
      <c r="M195" s="2"/>
      <c r="O195" s="2"/>
      <c r="Q195" s="2"/>
    </row>
    <row r="196" spans="5:17">
      <c r="E196" s="2"/>
      <c r="G196" s="2"/>
      <c r="I196" s="2"/>
      <c r="K196" s="2"/>
      <c r="L196" s="2"/>
      <c r="M196" s="2"/>
      <c r="O196" s="2"/>
      <c r="Q196" s="2"/>
    </row>
    <row r="197" spans="5:17">
      <c r="E197" s="2"/>
      <c r="G197" s="2"/>
      <c r="I197" s="2"/>
      <c r="K197" s="2"/>
      <c r="L197" s="2"/>
      <c r="M197" s="2"/>
      <c r="O197" s="2"/>
      <c r="Q197" s="2"/>
    </row>
    <row r="198" spans="5:17">
      <c r="E198" s="2"/>
      <c r="G198" s="2"/>
      <c r="I198" s="2"/>
      <c r="K198" s="2"/>
      <c r="L198" s="2"/>
      <c r="M198" s="2"/>
      <c r="O198" s="2"/>
      <c r="Q198" s="2"/>
    </row>
    <row r="199" spans="5:17">
      <c r="E199" s="2"/>
      <c r="G199" s="2"/>
      <c r="I199" s="2"/>
      <c r="K199" s="2"/>
      <c r="L199" s="2"/>
      <c r="M199" s="2"/>
      <c r="O199" s="2"/>
      <c r="Q199" s="2"/>
    </row>
    <row r="200" spans="5:17">
      <c r="E200" s="2"/>
      <c r="G200" s="2"/>
      <c r="I200" s="2"/>
      <c r="K200" s="2"/>
      <c r="L200" s="2"/>
      <c r="M200" s="2"/>
      <c r="O200" s="2"/>
      <c r="Q200" s="2"/>
    </row>
    <row r="201" spans="5:17">
      <c r="E201" s="2"/>
      <c r="G201" s="2"/>
      <c r="I201" s="2"/>
      <c r="K201" s="2"/>
      <c r="L201" s="2"/>
      <c r="M201" s="2"/>
      <c r="O201" s="2"/>
      <c r="Q201" s="2"/>
    </row>
    <row r="202" spans="5:17">
      <c r="E202" s="2"/>
      <c r="G202" s="2"/>
      <c r="I202" s="2"/>
      <c r="K202" s="2"/>
      <c r="L202" s="2"/>
      <c r="M202" s="2"/>
      <c r="O202" s="2"/>
      <c r="Q202" s="2"/>
    </row>
    <row r="203" spans="5:17">
      <c r="E203" s="2"/>
      <c r="G203" s="2"/>
      <c r="I203" s="2"/>
      <c r="K203" s="2"/>
      <c r="L203" s="2"/>
      <c r="M203" s="2"/>
      <c r="O203" s="2"/>
      <c r="Q203" s="2"/>
    </row>
    <row r="204" spans="5:17">
      <c r="E204" s="2"/>
      <c r="G204" s="2"/>
      <c r="I204" s="2"/>
      <c r="K204" s="2"/>
      <c r="L204" s="2"/>
      <c r="M204" s="2"/>
      <c r="O204" s="2"/>
      <c r="Q204" s="2"/>
    </row>
    <row r="205" spans="5:17">
      <c r="E205" s="2"/>
      <c r="G205" s="2"/>
      <c r="I205" s="2"/>
      <c r="K205" s="2"/>
      <c r="L205" s="2"/>
      <c r="M205" s="2"/>
      <c r="O205" s="2"/>
      <c r="Q205" s="2"/>
    </row>
    <row r="206" spans="5:17">
      <c r="E206" s="2"/>
      <c r="G206" s="2"/>
      <c r="I206" s="2"/>
      <c r="K206" s="2"/>
      <c r="L206" s="2"/>
      <c r="M206" s="2"/>
      <c r="O206" s="2"/>
      <c r="Q206" s="2"/>
    </row>
    <row r="207" spans="5:17">
      <c r="E207" s="2"/>
      <c r="G207" s="2"/>
      <c r="I207" s="2"/>
      <c r="K207" s="2"/>
      <c r="L207" s="2"/>
      <c r="M207" s="2"/>
      <c r="O207" s="2"/>
      <c r="Q207" s="2"/>
    </row>
    <row r="208" spans="5:17">
      <c r="E208" s="2"/>
      <c r="G208" s="2"/>
      <c r="I208" s="2"/>
      <c r="K208" s="2"/>
      <c r="L208" s="2"/>
      <c r="M208" s="2"/>
      <c r="O208" s="2"/>
      <c r="Q208" s="2"/>
    </row>
    <row r="209" spans="5:17">
      <c r="E209" s="2"/>
      <c r="G209" s="2"/>
      <c r="I209" s="2"/>
      <c r="K209" s="2"/>
      <c r="L209" s="2"/>
      <c r="M209" s="2"/>
      <c r="O209" s="2"/>
      <c r="Q209" s="2"/>
    </row>
    <row r="210" spans="5:17">
      <c r="E210" s="2"/>
      <c r="G210" s="2"/>
      <c r="I210" s="2"/>
      <c r="K210" s="2"/>
      <c r="L210" s="2"/>
      <c r="M210" s="2"/>
      <c r="O210" s="2"/>
      <c r="Q210" s="2"/>
    </row>
    <row r="211" spans="5:17">
      <c r="E211" s="2"/>
      <c r="G211" s="2"/>
      <c r="I211" s="2"/>
      <c r="K211" s="2"/>
      <c r="L211" s="2"/>
      <c r="M211" s="2"/>
      <c r="O211" s="2"/>
      <c r="Q211" s="2"/>
    </row>
    <row r="212" spans="5:17">
      <c r="E212" s="2"/>
      <c r="G212" s="2"/>
      <c r="I212" s="2"/>
      <c r="K212" s="2"/>
      <c r="L212" s="2"/>
      <c r="M212" s="2"/>
      <c r="O212" s="2"/>
      <c r="Q212" s="2"/>
    </row>
    <row r="213" spans="5:17">
      <c r="E213" s="2"/>
      <c r="G213" s="2"/>
      <c r="I213" s="2"/>
      <c r="K213" s="2"/>
      <c r="L213" s="2"/>
      <c r="M213" s="2"/>
      <c r="O213" s="2"/>
      <c r="Q213" s="2"/>
    </row>
    <row r="214" spans="5:17">
      <c r="E214" s="2"/>
      <c r="G214" s="2"/>
      <c r="I214" s="2"/>
      <c r="K214" s="2"/>
      <c r="L214" s="2"/>
      <c r="M214" s="2"/>
      <c r="O214" s="2"/>
      <c r="Q214" s="2"/>
    </row>
    <row r="215" spans="5:17">
      <c r="E215" s="2"/>
      <c r="G215" s="2"/>
      <c r="I215" s="2"/>
      <c r="K215" s="2"/>
      <c r="L215" s="2"/>
      <c r="M215" s="2"/>
      <c r="O215" s="2"/>
      <c r="Q215" s="2"/>
    </row>
    <row r="216" spans="5:17">
      <c r="E216" s="2"/>
      <c r="G216" s="2"/>
      <c r="I216" s="2"/>
      <c r="K216" s="2"/>
      <c r="L216" s="2"/>
      <c r="M216" s="2"/>
      <c r="O216" s="2"/>
      <c r="Q216" s="2"/>
    </row>
    <row r="217" spans="5:17">
      <c r="E217" s="2"/>
      <c r="G217" s="2"/>
      <c r="I217" s="2"/>
      <c r="K217" s="2"/>
      <c r="L217" s="2"/>
      <c r="M217" s="2"/>
      <c r="O217" s="2"/>
      <c r="Q217" s="2"/>
    </row>
    <row r="218" spans="5:17">
      <c r="E218" s="2"/>
      <c r="G218" s="2"/>
      <c r="I218" s="2"/>
      <c r="K218" s="2"/>
      <c r="L218" s="2"/>
      <c r="M218" s="2"/>
      <c r="O218" s="2"/>
      <c r="Q218" s="2"/>
    </row>
    <row r="219" spans="5:17">
      <c r="E219" s="2"/>
      <c r="G219" s="2"/>
      <c r="I219" s="2"/>
      <c r="K219" s="2"/>
      <c r="L219" s="2"/>
      <c r="M219" s="2"/>
      <c r="O219" s="2"/>
      <c r="Q219" s="2"/>
    </row>
    <row r="220" spans="5:17">
      <c r="E220" s="2"/>
      <c r="G220" s="2"/>
      <c r="I220" s="2"/>
      <c r="K220" s="2"/>
      <c r="L220" s="2"/>
      <c r="M220" s="2"/>
      <c r="O220" s="2"/>
      <c r="Q220" s="2"/>
    </row>
    <row r="221" spans="5:17">
      <c r="E221" s="2"/>
      <c r="G221" s="2"/>
      <c r="I221" s="2"/>
      <c r="K221" s="2"/>
      <c r="L221" s="2"/>
      <c r="M221" s="2"/>
      <c r="O221" s="2"/>
      <c r="Q221" s="2"/>
    </row>
    <row r="222" spans="5:17">
      <c r="E222" s="2"/>
      <c r="G222" s="2"/>
      <c r="I222" s="2"/>
      <c r="K222" s="2"/>
      <c r="L222" s="2"/>
      <c r="M222" s="2"/>
      <c r="O222" s="2"/>
      <c r="Q222" s="2"/>
    </row>
    <row r="223" spans="5:17">
      <c r="E223" s="2"/>
      <c r="G223" s="2"/>
      <c r="I223" s="2"/>
      <c r="K223" s="2"/>
      <c r="L223" s="2"/>
      <c r="M223" s="2"/>
      <c r="O223" s="2"/>
      <c r="Q223" s="2"/>
    </row>
    <row r="224" spans="5:17">
      <c r="E224" s="2"/>
      <c r="G224" s="2"/>
      <c r="I224" s="2"/>
      <c r="K224" s="2"/>
      <c r="L224" s="2"/>
      <c r="M224" s="2"/>
      <c r="O224" s="2"/>
      <c r="Q224" s="2"/>
    </row>
    <row r="225" spans="5:17">
      <c r="E225" s="2"/>
      <c r="G225" s="2"/>
      <c r="I225" s="2"/>
      <c r="K225" s="2"/>
      <c r="L225" s="2"/>
      <c r="M225" s="2"/>
      <c r="O225" s="2"/>
      <c r="Q225" s="2"/>
    </row>
    <row r="226" spans="5:17">
      <c r="E226" s="2"/>
      <c r="G226" s="2"/>
      <c r="I226" s="2"/>
      <c r="K226" s="2"/>
      <c r="L226" s="2"/>
      <c r="M226" s="2"/>
      <c r="O226" s="2"/>
      <c r="Q226" s="2"/>
    </row>
    <row r="227" spans="5:17">
      <c r="E227" s="2"/>
      <c r="G227" s="2"/>
      <c r="I227" s="2"/>
      <c r="K227" s="2"/>
      <c r="L227" s="2"/>
      <c r="M227" s="2"/>
      <c r="O227" s="2"/>
      <c r="Q227" s="2"/>
    </row>
    <row r="228" spans="5:17">
      <c r="E228" s="2"/>
      <c r="G228" s="2"/>
      <c r="I228" s="2"/>
      <c r="K228" s="2"/>
      <c r="L228" s="2"/>
      <c r="M228" s="2"/>
      <c r="O228" s="2"/>
      <c r="Q228" s="2"/>
    </row>
    <row r="229" spans="5:17">
      <c r="E229" s="2"/>
      <c r="G229" s="2"/>
      <c r="I229" s="2"/>
      <c r="K229" s="2"/>
      <c r="L229" s="2"/>
      <c r="M229" s="2"/>
      <c r="O229" s="2"/>
      <c r="Q229" s="2"/>
    </row>
    <row r="230" spans="5:17">
      <c r="E230" s="2"/>
      <c r="G230" s="2"/>
      <c r="I230" s="2"/>
      <c r="K230" s="2"/>
      <c r="L230" s="2"/>
      <c r="M230" s="2"/>
      <c r="O230" s="2"/>
      <c r="Q230" s="2"/>
    </row>
    <row r="231" spans="5:17">
      <c r="E231" s="2"/>
      <c r="G231" s="2"/>
      <c r="I231" s="2"/>
      <c r="K231" s="2"/>
      <c r="L231" s="2"/>
      <c r="M231" s="2"/>
      <c r="O231" s="2"/>
      <c r="Q231" s="2"/>
    </row>
    <row r="232" spans="5:17">
      <c r="E232" s="2"/>
      <c r="G232" s="2"/>
      <c r="I232" s="2"/>
      <c r="K232" s="2"/>
      <c r="L232" s="2"/>
      <c r="M232" s="2"/>
      <c r="O232" s="2"/>
      <c r="Q232" s="2"/>
    </row>
    <row r="233" spans="5:17">
      <c r="E233" s="2"/>
      <c r="G233" s="2"/>
      <c r="I233" s="2"/>
      <c r="K233" s="2"/>
      <c r="L233" s="2"/>
      <c r="M233" s="2"/>
      <c r="O233" s="2"/>
      <c r="Q233" s="2"/>
    </row>
    <row r="234" spans="5:17">
      <c r="E234" s="2"/>
      <c r="G234" s="2"/>
      <c r="I234" s="2"/>
      <c r="K234" s="2"/>
      <c r="L234" s="2"/>
      <c r="M234" s="2"/>
      <c r="O234" s="2"/>
      <c r="Q234" s="2"/>
    </row>
    <row r="235" spans="5:17">
      <c r="E235" s="2"/>
      <c r="G235" s="2"/>
      <c r="I235" s="2"/>
      <c r="K235" s="2"/>
      <c r="L235" s="2"/>
      <c r="M235" s="2"/>
      <c r="O235" s="2"/>
      <c r="Q235" s="2"/>
    </row>
    <row r="236" spans="5:17">
      <c r="E236" s="2"/>
      <c r="G236" s="2"/>
      <c r="I236" s="2"/>
      <c r="K236" s="2"/>
      <c r="L236" s="2"/>
      <c r="M236" s="2"/>
      <c r="O236" s="2"/>
      <c r="Q236" s="2"/>
    </row>
    <row r="237" spans="5:17">
      <c r="E237" s="2"/>
      <c r="G237" s="2"/>
      <c r="I237" s="2"/>
      <c r="K237" s="2"/>
      <c r="L237" s="2"/>
      <c r="M237" s="2"/>
      <c r="O237" s="2"/>
      <c r="Q237" s="2"/>
    </row>
    <row r="238" spans="5:17">
      <c r="E238" s="2"/>
      <c r="G238" s="2"/>
      <c r="I238" s="2"/>
      <c r="K238" s="2"/>
      <c r="L238" s="2"/>
      <c r="M238" s="2"/>
      <c r="O238" s="2"/>
      <c r="Q238" s="2"/>
    </row>
    <row r="239" spans="5:17">
      <c r="E239" s="2"/>
      <c r="G239" s="2"/>
      <c r="I239" s="2"/>
      <c r="K239" s="2"/>
      <c r="L239" s="2"/>
      <c r="M239" s="2"/>
      <c r="O239" s="2"/>
      <c r="Q239" s="2"/>
    </row>
    <row r="240" spans="5:17">
      <c r="E240" s="2"/>
      <c r="G240" s="2"/>
      <c r="I240" s="2"/>
      <c r="K240" s="2"/>
      <c r="L240" s="2"/>
      <c r="M240" s="2"/>
      <c r="O240" s="2"/>
      <c r="Q240" s="2"/>
    </row>
    <row r="241" spans="5:17">
      <c r="E241" s="2"/>
      <c r="G241" s="2"/>
      <c r="I241" s="2"/>
      <c r="K241" s="2"/>
      <c r="L241" s="2"/>
      <c r="M241" s="2"/>
      <c r="O241" s="2"/>
      <c r="Q241" s="2"/>
    </row>
    <row r="242" spans="5:17">
      <c r="E242" s="2"/>
      <c r="G242" s="2"/>
      <c r="I242" s="2"/>
      <c r="K242" s="2"/>
      <c r="L242" s="2"/>
      <c r="M242" s="2"/>
      <c r="O242" s="2"/>
      <c r="Q242" s="2"/>
    </row>
    <row r="243" spans="5:17">
      <c r="E243" s="2"/>
      <c r="G243" s="2"/>
      <c r="I243" s="2"/>
      <c r="K243" s="2"/>
      <c r="L243" s="2"/>
      <c r="M243" s="2"/>
      <c r="O243" s="2"/>
      <c r="Q243" s="2"/>
    </row>
    <row r="244" spans="5:17">
      <c r="E244" s="2"/>
      <c r="G244" s="2"/>
      <c r="I244" s="2"/>
      <c r="K244" s="2"/>
      <c r="L244" s="2"/>
      <c r="M244" s="2"/>
      <c r="O244" s="2"/>
      <c r="Q244" s="2"/>
    </row>
    <row r="245" spans="5:17">
      <c r="E245" s="2"/>
      <c r="G245" s="2"/>
      <c r="I245" s="2"/>
      <c r="K245" s="2"/>
      <c r="L245" s="2"/>
      <c r="M245" s="2"/>
      <c r="O245" s="2"/>
      <c r="Q245" s="2"/>
    </row>
    <row r="246" spans="5:17">
      <c r="E246" s="2"/>
      <c r="G246" s="2"/>
      <c r="I246" s="2"/>
      <c r="K246" s="2"/>
      <c r="L246" s="2"/>
      <c r="M246" s="2"/>
      <c r="O246" s="2"/>
      <c r="Q246" s="2"/>
    </row>
    <row r="247" spans="5:17">
      <c r="E247" s="2"/>
      <c r="G247" s="2"/>
      <c r="I247" s="2"/>
      <c r="K247" s="2"/>
      <c r="L247" s="2"/>
      <c r="M247" s="2"/>
      <c r="O247" s="2"/>
      <c r="Q247" s="2"/>
    </row>
    <row r="248" spans="5:17">
      <c r="E248" s="2"/>
      <c r="G248" s="2"/>
      <c r="I248" s="2"/>
      <c r="K248" s="2"/>
      <c r="L248" s="2"/>
      <c r="M248" s="2"/>
      <c r="O248" s="2"/>
      <c r="Q248" s="2"/>
    </row>
    <row r="249" spans="5:17">
      <c r="E249" s="2"/>
      <c r="G249" s="2"/>
      <c r="I249" s="2"/>
      <c r="K249" s="2"/>
      <c r="L249" s="2"/>
      <c r="M249" s="2"/>
      <c r="O249" s="2"/>
      <c r="Q249" s="2"/>
    </row>
    <row r="250" spans="5:17">
      <c r="E250" s="2"/>
      <c r="G250" s="2"/>
      <c r="I250" s="2"/>
      <c r="K250" s="2"/>
      <c r="L250" s="2"/>
      <c r="M250" s="2"/>
      <c r="O250" s="2"/>
      <c r="Q250" s="2"/>
    </row>
    <row r="251" spans="5:17">
      <c r="E251" s="2"/>
      <c r="G251" s="2"/>
      <c r="I251" s="2"/>
      <c r="K251" s="2"/>
      <c r="L251" s="2"/>
      <c r="M251" s="2"/>
      <c r="O251" s="2"/>
      <c r="Q251" s="2"/>
    </row>
    <row r="252" spans="5:17">
      <c r="E252" s="2"/>
      <c r="G252" s="2"/>
      <c r="I252" s="2"/>
      <c r="K252" s="2"/>
      <c r="L252" s="2"/>
      <c r="M252" s="2"/>
      <c r="O252" s="2"/>
      <c r="Q252" s="2"/>
    </row>
    <row r="253" spans="5:17">
      <c r="E253" s="2"/>
      <c r="G253" s="2"/>
      <c r="I253" s="2"/>
      <c r="K253" s="2"/>
      <c r="L253" s="2"/>
      <c r="M253" s="2"/>
      <c r="O253" s="2"/>
      <c r="Q253" s="2"/>
    </row>
    <row r="254" spans="5:17">
      <c r="E254" s="2"/>
      <c r="G254" s="2"/>
      <c r="I254" s="2"/>
      <c r="K254" s="2"/>
      <c r="L254" s="2"/>
      <c r="M254" s="2"/>
      <c r="O254" s="2"/>
      <c r="Q254" s="2"/>
    </row>
    <row r="255" spans="5:17">
      <c r="E255" s="2"/>
      <c r="G255" s="2"/>
      <c r="I255" s="2"/>
      <c r="K255" s="2"/>
      <c r="L255" s="2"/>
      <c r="M255" s="2"/>
      <c r="O255" s="2"/>
      <c r="Q255" s="2"/>
    </row>
    <row r="256" spans="5:17">
      <c r="E256" s="2"/>
      <c r="G256" s="2"/>
      <c r="I256" s="2"/>
      <c r="K256" s="2"/>
      <c r="L256" s="2"/>
      <c r="M256" s="2"/>
      <c r="O256" s="2"/>
      <c r="Q256" s="2"/>
    </row>
    <row r="257" spans="5:17">
      <c r="E257" s="2"/>
      <c r="G257" s="2"/>
      <c r="I257" s="2"/>
      <c r="K257" s="2"/>
      <c r="L257" s="2"/>
      <c r="M257" s="2"/>
      <c r="O257" s="2"/>
      <c r="Q257" s="2"/>
    </row>
    <row r="258" spans="5:17">
      <c r="E258" s="2"/>
      <c r="G258" s="2"/>
      <c r="I258" s="2"/>
      <c r="K258" s="2"/>
      <c r="L258" s="2"/>
      <c r="M258" s="2"/>
      <c r="O258" s="2"/>
      <c r="Q258" s="2"/>
    </row>
    <row r="259" spans="5:17">
      <c r="E259" s="2"/>
      <c r="G259" s="2"/>
      <c r="I259" s="2"/>
      <c r="K259" s="2"/>
      <c r="L259" s="2"/>
      <c r="M259" s="2"/>
      <c r="O259" s="2"/>
      <c r="Q259" s="2"/>
    </row>
    <row r="260" spans="5:17">
      <c r="E260" s="2"/>
      <c r="G260" s="2"/>
      <c r="I260" s="2"/>
      <c r="K260" s="2"/>
      <c r="L260" s="2"/>
      <c r="M260" s="2"/>
      <c r="O260" s="2"/>
      <c r="Q260" s="2"/>
    </row>
    <row r="261" spans="5:17">
      <c r="E261" s="2"/>
      <c r="G261" s="2"/>
      <c r="I261" s="2"/>
      <c r="K261" s="2"/>
      <c r="L261" s="2"/>
      <c r="M261" s="2"/>
      <c r="O261" s="2"/>
      <c r="Q261" s="2"/>
    </row>
    <row r="262" spans="5:17">
      <c r="E262" s="2"/>
      <c r="G262" s="2"/>
      <c r="I262" s="2"/>
      <c r="K262" s="2"/>
      <c r="L262" s="2"/>
      <c r="M262" s="2"/>
      <c r="O262" s="2"/>
      <c r="Q262" s="2"/>
    </row>
    <row r="263" spans="5:17">
      <c r="E263" s="2"/>
      <c r="G263" s="2"/>
      <c r="I263" s="2"/>
      <c r="K263" s="2"/>
      <c r="L263" s="2"/>
      <c r="M263" s="2"/>
      <c r="O263" s="2"/>
      <c r="Q263" s="2"/>
    </row>
    <row r="264" spans="5:17">
      <c r="E264" s="2"/>
      <c r="G264" s="2"/>
      <c r="I264" s="2"/>
      <c r="K264" s="2"/>
      <c r="L264" s="2"/>
      <c r="M264" s="2"/>
      <c r="O264" s="2"/>
      <c r="Q264" s="2"/>
    </row>
    <row r="265" spans="5:17">
      <c r="E265" s="2"/>
      <c r="G265" s="2"/>
      <c r="I265" s="2"/>
      <c r="K265" s="2"/>
      <c r="L265" s="2"/>
      <c r="M265" s="2"/>
      <c r="O265" s="2"/>
      <c r="Q265" s="2"/>
    </row>
    <row r="266" spans="5:17">
      <c r="E266" s="2"/>
      <c r="G266" s="2"/>
      <c r="I266" s="2"/>
      <c r="K266" s="2"/>
      <c r="L266" s="2"/>
      <c r="M266" s="2"/>
      <c r="O266" s="2"/>
      <c r="Q266" s="2"/>
    </row>
    <row r="267" spans="5:17">
      <c r="E267" s="2"/>
      <c r="G267" s="2"/>
      <c r="I267" s="2"/>
      <c r="K267" s="2"/>
      <c r="L267" s="2"/>
      <c r="M267" s="2"/>
      <c r="O267" s="2"/>
      <c r="Q267" s="2"/>
    </row>
    <row r="268" spans="5:17">
      <c r="E268" s="2"/>
      <c r="G268" s="2"/>
      <c r="I268" s="2"/>
      <c r="K268" s="2"/>
      <c r="L268" s="2"/>
      <c r="M268" s="2"/>
      <c r="O268" s="2"/>
      <c r="Q268" s="2"/>
    </row>
    <row r="269" spans="5:17">
      <c r="E269" s="2"/>
      <c r="G269" s="2"/>
      <c r="I269" s="2"/>
      <c r="K269" s="2"/>
      <c r="L269" s="2"/>
      <c r="M269" s="2"/>
      <c r="O269" s="2"/>
      <c r="Q269" s="2"/>
    </row>
    <row r="270" spans="5:17">
      <c r="E270" s="2"/>
      <c r="G270" s="2"/>
      <c r="I270" s="2"/>
      <c r="K270" s="2"/>
      <c r="L270" s="2"/>
      <c r="M270" s="2"/>
      <c r="O270" s="2"/>
      <c r="Q270" s="2"/>
    </row>
    <row r="271" spans="5:17">
      <c r="E271" s="2"/>
      <c r="G271" s="2"/>
      <c r="I271" s="2"/>
      <c r="K271" s="2"/>
      <c r="L271" s="2"/>
      <c r="M271" s="2"/>
      <c r="O271" s="2"/>
      <c r="Q271" s="2"/>
    </row>
    <row r="272" spans="5:17">
      <c r="E272" s="2"/>
      <c r="G272" s="2"/>
      <c r="I272" s="2"/>
      <c r="K272" s="2"/>
      <c r="L272" s="2"/>
      <c r="M272" s="2"/>
      <c r="O272" s="2"/>
      <c r="Q272" s="2"/>
    </row>
    <row r="273" spans="5:17">
      <c r="E273" s="2"/>
      <c r="G273" s="2"/>
      <c r="I273" s="2"/>
      <c r="K273" s="2"/>
      <c r="L273" s="2"/>
      <c r="M273" s="2"/>
      <c r="O273" s="2"/>
      <c r="Q273" s="2"/>
    </row>
    <row r="274" spans="5:17">
      <c r="E274" s="2"/>
      <c r="G274" s="2"/>
      <c r="I274" s="2"/>
      <c r="K274" s="2"/>
      <c r="L274" s="2"/>
      <c r="M274" s="2"/>
      <c r="O274" s="2"/>
      <c r="Q274" s="2"/>
    </row>
    <row r="275" spans="5:17">
      <c r="E275" s="2"/>
      <c r="G275" s="2"/>
      <c r="I275" s="2"/>
      <c r="K275" s="2"/>
      <c r="L275" s="2"/>
      <c r="M275" s="2"/>
      <c r="O275" s="2"/>
      <c r="Q275" s="2"/>
    </row>
    <row r="276" spans="5:17">
      <c r="E276" s="2"/>
      <c r="G276" s="2"/>
      <c r="I276" s="2"/>
      <c r="K276" s="2"/>
      <c r="L276" s="2"/>
      <c r="M276" s="2"/>
      <c r="O276" s="2"/>
      <c r="Q276" s="2"/>
    </row>
    <row r="277" spans="5:17">
      <c r="E277" s="2"/>
      <c r="G277" s="2"/>
      <c r="I277" s="2"/>
      <c r="K277" s="2"/>
      <c r="L277" s="2"/>
      <c r="M277" s="2"/>
      <c r="O277" s="2"/>
      <c r="Q277" s="2"/>
    </row>
    <row r="278" spans="5:17">
      <c r="E278" s="2"/>
      <c r="G278" s="2"/>
      <c r="I278" s="2"/>
      <c r="K278" s="2"/>
      <c r="L278" s="2"/>
      <c r="M278" s="2"/>
      <c r="O278" s="2"/>
      <c r="Q278" s="2"/>
    </row>
    <row r="279" spans="5:17">
      <c r="E279" s="2"/>
      <c r="G279" s="2"/>
      <c r="I279" s="2"/>
      <c r="K279" s="2"/>
      <c r="L279" s="2"/>
      <c r="M279" s="2"/>
      <c r="O279" s="2"/>
      <c r="Q279" s="2"/>
    </row>
    <row r="280" spans="5:17">
      <c r="E280" s="2"/>
      <c r="G280" s="2"/>
      <c r="I280" s="2"/>
      <c r="K280" s="2"/>
      <c r="L280" s="2"/>
      <c r="M280" s="2"/>
      <c r="O280" s="2"/>
      <c r="Q280" s="2"/>
    </row>
    <row r="281" spans="5:17">
      <c r="E281" s="2"/>
      <c r="G281" s="2"/>
      <c r="I281" s="2"/>
      <c r="K281" s="2"/>
      <c r="L281" s="2"/>
      <c r="M281" s="2"/>
      <c r="O281" s="2"/>
      <c r="Q281" s="2"/>
    </row>
    <row r="282" spans="5:17">
      <c r="E282" s="2"/>
      <c r="G282" s="2"/>
      <c r="I282" s="2"/>
      <c r="K282" s="2"/>
      <c r="L282" s="2"/>
      <c r="M282" s="2"/>
      <c r="O282" s="2"/>
      <c r="Q282" s="2"/>
    </row>
    <row r="283" spans="5:17">
      <c r="E283" s="2"/>
      <c r="G283" s="2"/>
      <c r="I283" s="2"/>
      <c r="K283" s="2"/>
      <c r="L283" s="2"/>
      <c r="M283" s="2"/>
      <c r="O283" s="2"/>
      <c r="Q283" s="2"/>
    </row>
    <row r="284" spans="5:17">
      <c r="E284" s="2"/>
      <c r="G284" s="2"/>
      <c r="I284" s="2"/>
      <c r="K284" s="2"/>
      <c r="L284" s="2"/>
      <c r="M284" s="2"/>
      <c r="O284" s="2"/>
      <c r="Q284" s="2"/>
    </row>
    <row r="285" spans="5:17">
      <c r="E285" s="2"/>
      <c r="G285" s="2"/>
      <c r="I285" s="2"/>
      <c r="K285" s="2"/>
      <c r="L285" s="2"/>
      <c r="M285" s="2"/>
      <c r="O285" s="2"/>
      <c r="Q285" s="2"/>
    </row>
    <row r="286" spans="5:17">
      <c r="E286" s="2"/>
      <c r="G286" s="2"/>
      <c r="I286" s="2"/>
      <c r="K286" s="2"/>
      <c r="L286" s="2"/>
      <c r="M286" s="2"/>
      <c r="O286" s="2"/>
      <c r="Q286" s="2"/>
    </row>
    <row r="287" spans="5:17">
      <c r="E287" s="2"/>
      <c r="G287" s="2"/>
      <c r="I287" s="2"/>
      <c r="K287" s="2"/>
      <c r="L287" s="2"/>
      <c r="M287" s="2"/>
      <c r="O287" s="2"/>
      <c r="Q287" s="2"/>
    </row>
    <row r="288" spans="5:17">
      <c r="E288" s="2"/>
      <c r="G288" s="2"/>
      <c r="I288" s="2"/>
      <c r="K288" s="2"/>
      <c r="L288" s="2"/>
      <c r="M288" s="2"/>
      <c r="O288" s="2"/>
      <c r="Q288" s="2"/>
    </row>
    <row r="289" spans="5:17">
      <c r="E289" s="2"/>
      <c r="G289" s="2"/>
      <c r="I289" s="2"/>
      <c r="K289" s="2"/>
      <c r="L289" s="2"/>
      <c r="M289" s="2"/>
      <c r="O289" s="2"/>
      <c r="Q289" s="2"/>
    </row>
    <row r="290" spans="5:17">
      <c r="E290" s="2"/>
      <c r="G290" s="2"/>
      <c r="I290" s="2"/>
      <c r="K290" s="2"/>
      <c r="L290" s="2"/>
      <c r="M290" s="2"/>
      <c r="O290" s="2"/>
      <c r="Q290" s="2"/>
    </row>
    <row r="291" spans="5:17">
      <c r="E291" s="2"/>
      <c r="G291" s="2"/>
      <c r="I291" s="2"/>
      <c r="K291" s="2"/>
      <c r="L291" s="2"/>
      <c r="M291" s="2"/>
      <c r="O291" s="2"/>
      <c r="Q291" s="2"/>
    </row>
    <row r="292" spans="5:17">
      <c r="E292" s="2"/>
      <c r="G292" s="2"/>
      <c r="I292" s="2"/>
      <c r="K292" s="2"/>
      <c r="L292" s="2"/>
      <c r="M292" s="2"/>
      <c r="O292" s="2"/>
      <c r="Q292" s="2"/>
    </row>
    <row r="293" spans="5:17">
      <c r="E293" s="2"/>
      <c r="G293" s="2"/>
      <c r="I293" s="2"/>
      <c r="K293" s="2"/>
      <c r="L293" s="2"/>
      <c r="M293" s="2"/>
      <c r="O293" s="2"/>
      <c r="Q293" s="2"/>
    </row>
    <row r="294" spans="5:17">
      <c r="E294" s="2"/>
      <c r="G294" s="2"/>
      <c r="I294" s="2"/>
      <c r="K294" s="2"/>
      <c r="L294" s="2"/>
      <c r="M294" s="2"/>
      <c r="O294" s="2"/>
      <c r="Q294" s="2"/>
    </row>
    <row r="295" spans="5:17">
      <c r="E295" s="2"/>
      <c r="G295" s="2"/>
      <c r="I295" s="2"/>
      <c r="K295" s="2"/>
      <c r="L295" s="2"/>
      <c r="M295" s="2"/>
      <c r="O295" s="2"/>
      <c r="Q295" s="2"/>
    </row>
    <row r="296" spans="5:17">
      <c r="E296" s="2"/>
      <c r="G296" s="2"/>
      <c r="I296" s="2"/>
      <c r="K296" s="2"/>
      <c r="L296" s="2"/>
      <c r="M296" s="2"/>
      <c r="O296" s="2"/>
      <c r="Q296" s="2"/>
    </row>
    <row r="297" spans="5:17">
      <c r="E297" s="2"/>
      <c r="G297" s="2"/>
      <c r="I297" s="2"/>
      <c r="K297" s="2"/>
      <c r="L297" s="2"/>
      <c r="M297" s="2"/>
      <c r="O297" s="2"/>
      <c r="Q297" s="2"/>
    </row>
    <row r="298" spans="5:17">
      <c r="E298" s="2"/>
      <c r="G298" s="2"/>
      <c r="I298" s="2"/>
      <c r="K298" s="2"/>
      <c r="L298" s="2"/>
      <c r="M298" s="2"/>
      <c r="O298" s="2"/>
      <c r="Q298" s="2"/>
    </row>
    <row r="299" spans="5:17">
      <c r="E299" s="2"/>
      <c r="G299" s="2"/>
      <c r="I299" s="2"/>
      <c r="K299" s="2"/>
      <c r="L299" s="2"/>
      <c r="M299" s="2"/>
      <c r="O299" s="2"/>
      <c r="Q299" s="2"/>
    </row>
    <row r="300" spans="5:17">
      <c r="E300" s="2"/>
      <c r="G300" s="2"/>
      <c r="I300" s="2"/>
      <c r="K300" s="2"/>
      <c r="L300" s="2"/>
      <c r="M300" s="2"/>
      <c r="O300" s="2"/>
      <c r="Q300" s="2"/>
    </row>
    <row r="301" spans="5:17">
      <c r="E301" s="2"/>
      <c r="G301" s="2"/>
      <c r="I301" s="2"/>
      <c r="K301" s="2"/>
      <c r="L301" s="2"/>
      <c r="M301" s="2"/>
      <c r="O301" s="2"/>
      <c r="Q301" s="2"/>
    </row>
    <row r="302" spans="5:17">
      <c r="E302" s="2"/>
      <c r="G302" s="2"/>
      <c r="I302" s="2"/>
      <c r="K302" s="2"/>
      <c r="L302" s="2"/>
      <c r="M302" s="2"/>
      <c r="O302" s="2"/>
      <c r="Q302" s="2"/>
    </row>
    <row r="303" spans="5:17">
      <c r="E303" s="2"/>
      <c r="G303" s="2"/>
      <c r="I303" s="2"/>
      <c r="K303" s="2"/>
      <c r="L303" s="2"/>
      <c r="M303" s="2"/>
      <c r="O303" s="2"/>
      <c r="Q303" s="2"/>
    </row>
    <row r="304" spans="5:17">
      <c r="E304" s="2"/>
      <c r="G304" s="2"/>
      <c r="I304" s="2"/>
      <c r="K304" s="2"/>
      <c r="L304" s="2"/>
      <c r="M304" s="2"/>
      <c r="O304" s="2"/>
      <c r="Q304" s="2"/>
    </row>
    <row r="305" spans="5:17">
      <c r="E305" s="2"/>
      <c r="G305" s="2"/>
      <c r="I305" s="2"/>
      <c r="K305" s="2"/>
      <c r="L305" s="2"/>
      <c r="M305" s="2"/>
      <c r="O305" s="2"/>
      <c r="Q305" s="2"/>
    </row>
    <row r="306" spans="5:17">
      <c r="E306" s="2"/>
      <c r="G306" s="2"/>
      <c r="I306" s="2"/>
      <c r="K306" s="2"/>
      <c r="L306" s="2"/>
      <c r="M306" s="2"/>
      <c r="O306" s="2"/>
      <c r="Q306" s="2"/>
    </row>
    <row r="307" spans="5:17">
      <c r="E307" s="2"/>
      <c r="G307" s="2"/>
      <c r="I307" s="2"/>
      <c r="K307" s="2"/>
      <c r="L307" s="2"/>
      <c r="M307" s="2"/>
      <c r="O307" s="2"/>
      <c r="Q307" s="2"/>
    </row>
    <row r="308" spans="5:17">
      <c r="E308" s="2"/>
      <c r="G308" s="2"/>
      <c r="I308" s="2"/>
      <c r="K308" s="2"/>
      <c r="L308" s="2"/>
      <c r="M308" s="2"/>
      <c r="O308" s="2"/>
      <c r="Q308" s="2"/>
    </row>
    <row r="309" spans="5:17">
      <c r="E309" s="2"/>
      <c r="G309" s="2"/>
      <c r="I309" s="2"/>
      <c r="K309" s="2"/>
      <c r="L309" s="2"/>
      <c r="M309" s="2"/>
      <c r="O309" s="2"/>
      <c r="Q309" s="2"/>
    </row>
    <row r="310" spans="5:17">
      <c r="E310" s="2"/>
      <c r="G310" s="2"/>
      <c r="I310" s="2"/>
      <c r="K310" s="2"/>
      <c r="L310" s="2"/>
      <c r="M310" s="2"/>
      <c r="O310" s="2"/>
      <c r="Q310" s="2"/>
    </row>
    <row r="311" spans="5:17">
      <c r="E311" s="2"/>
      <c r="G311" s="2"/>
      <c r="I311" s="2"/>
      <c r="K311" s="2"/>
      <c r="L311" s="2"/>
      <c r="M311" s="2"/>
      <c r="O311" s="2"/>
      <c r="Q311" s="2"/>
    </row>
    <row r="312" spans="5:17">
      <c r="E312" s="2"/>
      <c r="G312" s="2"/>
      <c r="I312" s="2"/>
      <c r="K312" s="2"/>
      <c r="L312" s="2"/>
      <c r="M312" s="2"/>
      <c r="O312" s="2"/>
      <c r="Q312" s="2"/>
    </row>
    <row r="313" spans="5:17">
      <c r="E313" s="2"/>
      <c r="G313" s="2"/>
      <c r="I313" s="2"/>
      <c r="K313" s="2"/>
      <c r="L313" s="2"/>
      <c r="M313" s="2"/>
      <c r="O313" s="2"/>
      <c r="Q313" s="2"/>
    </row>
    <row r="314" spans="5:17">
      <c r="E314" s="2"/>
      <c r="G314" s="2"/>
      <c r="I314" s="2"/>
      <c r="K314" s="2"/>
      <c r="L314" s="2"/>
      <c r="M314" s="2"/>
      <c r="O314" s="2"/>
      <c r="Q314" s="2"/>
    </row>
    <row r="315" spans="5:17">
      <c r="E315" s="2"/>
      <c r="G315" s="2"/>
      <c r="I315" s="2"/>
      <c r="K315" s="2"/>
      <c r="L315" s="2"/>
      <c r="M315" s="2"/>
      <c r="O315" s="2"/>
      <c r="Q315" s="2"/>
    </row>
    <row r="316" spans="5:17">
      <c r="E316" s="2"/>
      <c r="G316" s="2"/>
      <c r="I316" s="2"/>
      <c r="K316" s="2"/>
      <c r="L316" s="2"/>
      <c r="M316" s="2"/>
      <c r="O316" s="2"/>
      <c r="Q316" s="2"/>
    </row>
    <row r="317" spans="5:17">
      <c r="E317" s="2"/>
      <c r="G317" s="2"/>
      <c r="I317" s="2"/>
      <c r="K317" s="2"/>
      <c r="L317" s="2"/>
      <c r="M317" s="2"/>
      <c r="O317" s="2"/>
      <c r="Q317" s="2"/>
    </row>
    <row r="318" spans="5:17">
      <c r="E318" s="2"/>
      <c r="G318" s="2"/>
      <c r="I318" s="2"/>
      <c r="K318" s="2"/>
      <c r="L318" s="2"/>
      <c r="M318" s="2"/>
      <c r="O318" s="2"/>
      <c r="Q318" s="2"/>
    </row>
    <row r="319" spans="5:17">
      <c r="E319" s="2"/>
      <c r="G319" s="2"/>
      <c r="I319" s="2"/>
      <c r="K319" s="2"/>
      <c r="L319" s="2"/>
      <c r="M319" s="2"/>
      <c r="O319" s="2"/>
      <c r="Q319" s="2"/>
    </row>
    <row r="320" spans="5:17">
      <c r="E320" s="2"/>
      <c r="G320" s="2"/>
      <c r="I320" s="2"/>
      <c r="K320" s="2"/>
      <c r="L320" s="2"/>
      <c r="M320" s="2"/>
      <c r="O320" s="2"/>
      <c r="Q320" s="2"/>
    </row>
    <row r="321" spans="5:17">
      <c r="E321" s="2"/>
      <c r="G321" s="2"/>
      <c r="I321" s="2"/>
      <c r="K321" s="2"/>
      <c r="L321" s="2"/>
      <c r="M321" s="2"/>
      <c r="O321" s="2"/>
      <c r="Q321" s="2"/>
    </row>
    <row r="322" spans="5:17">
      <c r="E322" s="2"/>
      <c r="G322" s="2"/>
      <c r="I322" s="2"/>
      <c r="K322" s="2"/>
      <c r="L322" s="2"/>
      <c r="M322" s="2"/>
      <c r="O322" s="2"/>
      <c r="Q322" s="2"/>
    </row>
    <row r="323" spans="5:17">
      <c r="E323" s="2"/>
      <c r="G323" s="2"/>
      <c r="I323" s="2"/>
      <c r="K323" s="2"/>
      <c r="L323" s="2"/>
      <c r="M323" s="2"/>
      <c r="O323" s="2"/>
      <c r="Q323" s="2"/>
    </row>
    <row r="324" spans="5:17">
      <c r="E324" s="2"/>
      <c r="G324" s="2"/>
      <c r="I324" s="2"/>
      <c r="K324" s="2"/>
      <c r="L324" s="2"/>
      <c r="M324" s="2"/>
      <c r="O324" s="2"/>
      <c r="Q324" s="2"/>
    </row>
    <row r="325" spans="5:17">
      <c r="E325" s="2"/>
      <c r="G325" s="2"/>
      <c r="I325" s="2"/>
      <c r="K325" s="2"/>
      <c r="L325" s="2"/>
      <c r="M325" s="2"/>
      <c r="O325" s="2"/>
      <c r="Q325" s="2"/>
    </row>
    <row r="326" spans="5:17">
      <c r="E326" s="2"/>
      <c r="G326" s="2"/>
      <c r="I326" s="2"/>
      <c r="K326" s="2"/>
      <c r="L326" s="2"/>
      <c r="M326" s="2"/>
      <c r="O326" s="2"/>
      <c r="Q326" s="2"/>
    </row>
    <row r="327" spans="5:17">
      <c r="E327" s="2"/>
      <c r="G327" s="2"/>
      <c r="I327" s="2"/>
      <c r="K327" s="2"/>
      <c r="L327" s="2"/>
      <c r="M327" s="2"/>
      <c r="O327" s="2"/>
      <c r="Q327" s="2"/>
    </row>
    <row r="328" spans="5:17">
      <c r="E328" s="2"/>
      <c r="G328" s="2"/>
      <c r="I328" s="2"/>
      <c r="K328" s="2"/>
      <c r="L328" s="2"/>
      <c r="M328" s="2"/>
      <c r="O328" s="2"/>
      <c r="Q328" s="2"/>
    </row>
    <row r="329" spans="5:17">
      <c r="E329" s="2"/>
      <c r="G329" s="2"/>
      <c r="I329" s="2"/>
      <c r="K329" s="2"/>
      <c r="L329" s="2"/>
      <c r="M329" s="2"/>
      <c r="O329" s="2"/>
      <c r="Q329" s="2"/>
    </row>
    <row r="330" spans="5:17">
      <c r="E330" s="2"/>
      <c r="G330" s="2"/>
      <c r="I330" s="2"/>
      <c r="K330" s="2"/>
      <c r="L330" s="2"/>
      <c r="M330" s="2"/>
      <c r="O330" s="2"/>
      <c r="Q330" s="2"/>
    </row>
    <row r="331" spans="5:17">
      <c r="E331" s="2"/>
      <c r="G331" s="2"/>
      <c r="I331" s="2"/>
      <c r="K331" s="2"/>
      <c r="L331" s="2"/>
      <c r="M331" s="2"/>
      <c r="O331" s="2"/>
      <c r="Q331" s="2"/>
    </row>
    <row r="332" spans="5:17">
      <c r="E332" s="2"/>
      <c r="G332" s="2"/>
      <c r="I332" s="2"/>
      <c r="K332" s="2"/>
      <c r="L332" s="2"/>
      <c r="M332" s="2"/>
      <c r="O332" s="2"/>
      <c r="Q332" s="2"/>
    </row>
    <row r="333" spans="5:17">
      <c r="E333" s="2"/>
      <c r="G333" s="2"/>
      <c r="I333" s="2"/>
      <c r="K333" s="2"/>
      <c r="L333" s="2"/>
      <c r="M333" s="2"/>
      <c r="O333" s="2"/>
      <c r="Q333" s="2"/>
    </row>
    <row r="334" spans="5:17">
      <c r="E334" s="2"/>
      <c r="G334" s="2"/>
      <c r="I334" s="2"/>
      <c r="K334" s="2"/>
      <c r="L334" s="2"/>
      <c r="M334" s="2"/>
      <c r="O334" s="2"/>
      <c r="Q334" s="2"/>
    </row>
    <row r="335" spans="5:17">
      <c r="E335" s="2"/>
      <c r="G335" s="2"/>
      <c r="I335" s="2"/>
      <c r="K335" s="2"/>
      <c r="L335" s="2"/>
      <c r="M335" s="2"/>
      <c r="O335" s="2"/>
      <c r="Q335" s="2"/>
    </row>
    <row r="336" spans="5:17">
      <c r="E336" s="2"/>
      <c r="G336" s="2"/>
      <c r="I336" s="2"/>
      <c r="K336" s="2"/>
      <c r="L336" s="2"/>
      <c r="M336" s="2"/>
      <c r="O336" s="2"/>
      <c r="Q336" s="2"/>
    </row>
    <row r="337" spans="5:17">
      <c r="E337" s="2"/>
      <c r="G337" s="2"/>
      <c r="I337" s="2"/>
      <c r="K337" s="2"/>
      <c r="L337" s="2"/>
      <c r="M337" s="2"/>
      <c r="O337" s="2"/>
      <c r="Q337" s="2"/>
    </row>
    <row r="338" spans="5:17">
      <c r="E338" s="2"/>
      <c r="G338" s="2"/>
      <c r="I338" s="2"/>
      <c r="K338" s="2"/>
      <c r="L338" s="2"/>
      <c r="M338" s="2"/>
      <c r="O338" s="2"/>
      <c r="Q338" s="2"/>
    </row>
    <row r="339" spans="5:17">
      <c r="E339" s="2"/>
      <c r="G339" s="2"/>
      <c r="I339" s="2"/>
      <c r="K339" s="2"/>
      <c r="L339" s="2"/>
      <c r="M339" s="2"/>
      <c r="O339" s="2"/>
      <c r="Q339" s="2"/>
    </row>
    <row r="340" spans="5:17">
      <c r="E340" s="2"/>
      <c r="G340" s="2"/>
      <c r="I340" s="2"/>
      <c r="K340" s="2"/>
      <c r="L340" s="2"/>
      <c r="M340" s="2"/>
      <c r="O340" s="2"/>
      <c r="Q340" s="2"/>
    </row>
    <row r="341" spans="5:17">
      <c r="E341" s="2"/>
      <c r="G341" s="2"/>
      <c r="I341" s="2"/>
      <c r="K341" s="2"/>
      <c r="L341" s="2"/>
      <c r="M341" s="2"/>
      <c r="O341" s="2"/>
      <c r="Q341" s="2"/>
    </row>
    <row r="342" spans="5:17">
      <c r="E342" s="2"/>
      <c r="G342" s="2"/>
      <c r="I342" s="2"/>
      <c r="K342" s="2"/>
      <c r="L342" s="2"/>
      <c r="M342" s="2"/>
      <c r="O342" s="2"/>
      <c r="Q342" s="2"/>
    </row>
    <row r="343" spans="5:17">
      <c r="E343" s="2"/>
      <c r="G343" s="2"/>
      <c r="I343" s="2"/>
      <c r="K343" s="2"/>
      <c r="L343" s="2"/>
      <c r="M343" s="2"/>
      <c r="O343" s="2"/>
      <c r="Q343" s="2"/>
    </row>
    <row r="344" spans="5:17">
      <c r="E344" s="2"/>
      <c r="G344" s="2"/>
      <c r="I344" s="2"/>
      <c r="K344" s="2"/>
      <c r="L344" s="2"/>
      <c r="M344" s="2"/>
      <c r="O344" s="2"/>
      <c r="Q344" s="2"/>
    </row>
    <row r="345" spans="5:17">
      <c r="E345" s="2"/>
      <c r="G345" s="2"/>
      <c r="I345" s="2"/>
      <c r="K345" s="2"/>
      <c r="L345" s="2"/>
      <c r="M345" s="2"/>
      <c r="O345" s="2"/>
      <c r="Q345" s="2"/>
    </row>
    <row r="346" spans="5:17">
      <c r="E346" s="2"/>
      <c r="G346" s="2"/>
      <c r="I346" s="2"/>
      <c r="K346" s="2"/>
      <c r="L346" s="2"/>
      <c r="M346" s="2"/>
      <c r="O346" s="2"/>
      <c r="Q346" s="2"/>
    </row>
    <row r="347" spans="5:17">
      <c r="E347" s="2"/>
      <c r="G347" s="2"/>
      <c r="I347" s="2"/>
      <c r="K347" s="2"/>
      <c r="L347" s="2"/>
      <c r="M347" s="2"/>
      <c r="O347" s="2"/>
      <c r="Q347" s="2"/>
    </row>
    <row r="348" spans="5:17">
      <c r="E348" s="2"/>
      <c r="G348" s="2"/>
      <c r="I348" s="2"/>
      <c r="K348" s="2"/>
      <c r="L348" s="2"/>
      <c r="M348" s="2"/>
      <c r="O348" s="2"/>
      <c r="Q348" s="2"/>
    </row>
    <row r="349" spans="5:17">
      <c r="E349" s="2"/>
      <c r="G349" s="2"/>
      <c r="I349" s="2"/>
      <c r="K349" s="2"/>
      <c r="L349" s="2"/>
      <c r="M349" s="2"/>
      <c r="O349" s="2"/>
      <c r="Q349" s="2"/>
    </row>
    <row r="350" spans="5:17">
      <c r="E350" s="2"/>
      <c r="G350" s="2"/>
      <c r="I350" s="2"/>
      <c r="K350" s="2"/>
      <c r="L350" s="2"/>
      <c r="M350" s="2"/>
      <c r="O350" s="2"/>
      <c r="Q350" s="2"/>
    </row>
    <row r="351" spans="5:17">
      <c r="E351" s="2"/>
      <c r="G351" s="2"/>
      <c r="I351" s="2"/>
      <c r="K351" s="2"/>
      <c r="L351" s="2"/>
      <c r="M351" s="2"/>
      <c r="O351" s="2"/>
      <c r="Q351" s="2"/>
    </row>
    <row r="352" spans="5:17">
      <c r="E352" s="2"/>
      <c r="G352" s="2"/>
      <c r="I352" s="2"/>
      <c r="K352" s="2"/>
      <c r="L352" s="2"/>
      <c r="M352" s="2"/>
      <c r="O352" s="2"/>
      <c r="Q352" s="2"/>
    </row>
    <row r="353" spans="5:17">
      <c r="E353" s="2"/>
      <c r="G353" s="2"/>
      <c r="I353" s="2"/>
      <c r="K353" s="2"/>
      <c r="L353" s="2"/>
      <c r="M353" s="2"/>
      <c r="O353" s="2"/>
      <c r="Q353" s="2"/>
    </row>
    <row r="354" spans="5:17">
      <c r="E354" s="2"/>
      <c r="G354" s="2"/>
      <c r="I354" s="2"/>
      <c r="K354" s="2"/>
      <c r="L354" s="2"/>
      <c r="M354" s="2"/>
      <c r="O354" s="2"/>
      <c r="Q354" s="2"/>
    </row>
    <row r="355" spans="5:17">
      <c r="E355" s="2"/>
      <c r="G355" s="2"/>
      <c r="I355" s="2"/>
      <c r="K355" s="2"/>
      <c r="L355" s="2"/>
      <c r="M355" s="2"/>
      <c r="O355" s="2"/>
      <c r="Q355" s="2"/>
    </row>
    <row r="356" spans="5:17">
      <c r="E356" s="2"/>
      <c r="G356" s="2"/>
      <c r="I356" s="2"/>
      <c r="K356" s="2"/>
      <c r="L356" s="2"/>
      <c r="M356" s="2"/>
      <c r="O356" s="2"/>
      <c r="Q356" s="2"/>
    </row>
    <row r="357" spans="5:17">
      <c r="E357" s="2"/>
      <c r="G357" s="2"/>
      <c r="I357" s="2"/>
      <c r="K357" s="2"/>
      <c r="L357" s="2"/>
      <c r="M357" s="2"/>
      <c r="O357" s="2"/>
      <c r="Q357" s="2"/>
    </row>
    <row r="358" spans="5:17">
      <c r="E358" s="2"/>
      <c r="G358" s="2"/>
      <c r="I358" s="2"/>
      <c r="K358" s="2"/>
      <c r="L358" s="2"/>
      <c r="M358" s="2"/>
      <c r="O358" s="2"/>
      <c r="Q358" s="2"/>
    </row>
    <row r="359" spans="5:17">
      <c r="E359" s="2"/>
      <c r="G359" s="2"/>
      <c r="I359" s="2"/>
      <c r="K359" s="2"/>
      <c r="L359" s="2"/>
      <c r="M359" s="2"/>
      <c r="O359" s="2"/>
      <c r="Q359" s="2"/>
    </row>
    <row r="360" spans="5:17">
      <c r="E360" s="2"/>
      <c r="G360" s="2"/>
      <c r="I360" s="2"/>
      <c r="K360" s="2"/>
      <c r="L360" s="2"/>
      <c r="M360" s="2"/>
      <c r="O360" s="2"/>
      <c r="Q360" s="2"/>
    </row>
    <row r="361" spans="5:17">
      <c r="E361" s="2"/>
      <c r="G361" s="2"/>
      <c r="I361" s="2"/>
      <c r="K361" s="2"/>
      <c r="L361" s="2"/>
      <c r="M361" s="2"/>
      <c r="O361" s="2"/>
      <c r="Q361" s="2"/>
    </row>
    <row r="362" spans="5:17">
      <c r="E362" s="2"/>
      <c r="G362" s="2"/>
      <c r="I362" s="2"/>
      <c r="K362" s="2"/>
      <c r="L362" s="2"/>
      <c r="M362" s="2"/>
      <c r="O362" s="2"/>
      <c r="Q362" s="2"/>
    </row>
    <row r="363" spans="5:17">
      <c r="E363" s="2"/>
      <c r="G363" s="2"/>
      <c r="I363" s="2"/>
      <c r="K363" s="2"/>
      <c r="L363" s="2"/>
      <c r="M363" s="2"/>
      <c r="O363" s="2"/>
      <c r="Q363" s="2"/>
    </row>
    <row r="364" spans="5:17">
      <c r="E364" s="2"/>
      <c r="G364" s="2"/>
      <c r="I364" s="2"/>
      <c r="K364" s="2"/>
      <c r="L364" s="2"/>
      <c r="M364" s="2"/>
      <c r="O364" s="2"/>
      <c r="Q364" s="2"/>
    </row>
    <row r="365" spans="5:17">
      <c r="E365" s="2"/>
      <c r="G365" s="2"/>
      <c r="I365" s="2"/>
      <c r="K365" s="2"/>
      <c r="L365" s="2"/>
      <c r="M365" s="2"/>
      <c r="O365" s="2"/>
      <c r="Q365" s="2"/>
    </row>
    <row r="366" spans="5:17">
      <c r="E366" s="2"/>
      <c r="G366" s="2"/>
      <c r="I366" s="2"/>
      <c r="K366" s="2"/>
      <c r="L366" s="2"/>
      <c r="M366" s="2"/>
      <c r="O366" s="2"/>
      <c r="Q366" s="2"/>
    </row>
    <row r="367" spans="5:17">
      <c r="E367" s="2"/>
      <c r="G367" s="2"/>
      <c r="I367" s="2"/>
      <c r="K367" s="2"/>
      <c r="L367" s="2"/>
      <c r="M367" s="2"/>
      <c r="O367" s="2"/>
      <c r="Q367" s="2"/>
    </row>
    <row r="368" spans="5:17">
      <c r="E368" s="2"/>
      <c r="G368" s="2"/>
      <c r="I368" s="2"/>
      <c r="K368" s="2"/>
      <c r="L368" s="2"/>
      <c r="M368" s="2"/>
      <c r="O368" s="2"/>
      <c r="Q368" s="2"/>
    </row>
    <row r="369" spans="5:17">
      <c r="E369" s="2"/>
      <c r="G369" s="2"/>
      <c r="I369" s="2"/>
      <c r="K369" s="2"/>
      <c r="L369" s="2"/>
      <c r="M369" s="2"/>
      <c r="O369" s="2"/>
      <c r="Q369" s="2"/>
    </row>
    <row r="370" spans="5:17">
      <c r="E370" s="2"/>
      <c r="G370" s="2"/>
      <c r="I370" s="2"/>
      <c r="K370" s="2"/>
      <c r="L370" s="2"/>
      <c r="M370" s="2"/>
      <c r="O370" s="2"/>
      <c r="Q370" s="2"/>
    </row>
    <row r="371" spans="5:17">
      <c r="E371" s="2"/>
      <c r="G371" s="2"/>
      <c r="I371" s="2"/>
      <c r="K371" s="2"/>
      <c r="L371" s="2"/>
      <c r="M371" s="2"/>
      <c r="O371" s="2"/>
      <c r="Q371" s="2"/>
    </row>
    <row r="372" spans="5:17">
      <c r="E372" s="2"/>
      <c r="G372" s="2"/>
      <c r="I372" s="2"/>
      <c r="K372" s="2"/>
      <c r="L372" s="2"/>
      <c r="M372" s="2"/>
      <c r="O372" s="2"/>
      <c r="Q372" s="2"/>
    </row>
    <row r="373" spans="5:17">
      <c r="E373" s="2"/>
      <c r="G373" s="2"/>
      <c r="I373" s="2"/>
      <c r="K373" s="2"/>
      <c r="L373" s="2"/>
      <c r="M373" s="2"/>
      <c r="O373" s="2"/>
      <c r="Q373" s="2"/>
    </row>
    <row r="374" spans="5:17">
      <c r="E374" s="2"/>
      <c r="G374" s="2"/>
      <c r="I374" s="2"/>
      <c r="K374" s="2"/>
      <c r="L374" s="2"/>
      <c r="M374" s="2"/>
      <c r="O374" s="2"/>
      <c r="Q374" s="2"/>
    </row>
    <row r="375" spans="5:17">
      <c r="E375" s="2"/>
      <c r="G375" s="2"/>
      <c r="I375" s="2"/>
      <c r="K375" s="2"/>
      <c r="L375" s="2"/>
      <c r="M375" s="2"/>
      <c r="O375" s="2"/>
      <c r="Q375" s="2"/>
    </row>
    <row r="376" spans="5:17">
      <c r="E376" s="2"/>
      <c r="G376" s="2"/>
      <c r="I376" s="2"/>
      <c r="K376" s="2"/>
      <c r="L376" s="2"/>
      <c r="M376" s="2"/>
      <c r="O376" s="2"/>
      <c r="Q376" s="2"/>
    </row>
    <row r="377" spans="5:17">
      <c r="E377" s="2"/>
      <c r="G377" s="2"/>
      <c r="I377" s="2"/>
      <c r="K377" s="2"/>
      <c r="L377" s="2"/>
      <c r="M377" s="2"/>
      <c r="O377" s="2"/>
      <c r="Q377" s="2"/>
    </row>
    <row r="378" spans="5:17">
      <c r="E378" s="2"/>
      <c r="G378" s="2"/>
      <c r="I378" s="2"/>
      <c r="K378" s="2"/>
      <c r="L378" s="2"/>
      <c r="M378" s="2"/>
      <c r="O378" s="2"/>
      <c r="Q378" s="2"/>
    </row>
    <row r="379" spans="5:17">
      <c r="E379" s="2"/>
      <c r="G379" s="2"/>
      <c r="I379" s="2"/>
      <c r="K379" s="2"/>
      <c r="L379" s="2"/>
      <c r="M379" s="2"/>
      <c r="O379" s="2"/>
      <c r="Q379" s="2"/>
    </row>
    <row r="380" spans="5:17">
      <c r="E380" s="2"/>
      <c r="G380" s="2"/>
      <c r="I380" s="2"/>
      <c r="K380" s="2"/>
      <c r="L380" s="2"/>
      <c r="M380" s="2"/>
      <c r="O380" s="2"/>
      <c r="Q380" s="2"/>
    </row>
    <row r="381" spans="5:17">
      <c r="E381" s="2"/>
      <c r="G381" s="2"/>
      <c r="I381" s="2"/>
      <c r="K381" s="2"/>
      <c r="L381" s="2"/>
      <c r="M381" s="2"/>
      <c r="O381" s="2"/>
      <c r="Q381" s="2"/>
    </row>
    <row r="382" spans="5:17">
      <c r="E382" s="2"/>
      <c r="G382" s="2"/>
      <c r="I382" s="2"/>
      <c r="K382" s="2"/>
      <c r="L382" s="2"/>
      <c r="M382" s="2"/>
      <c r="O382" s="2"/>
      <c r="Q382" s="2"/>
    </row>
    <row r="383" spans="5:17">
      <c r="E383" s="2"/>
      <c r="G383" s="2"/>
      <c r="I383" s="2"/>
      <c r="K383" s="2"/>
      <c r="L383" s="2"/>
      <c r="M383" s="2"/>
      <c r="O383" s="2"/>
      <c r="Q383" s="2"/>
    </row>
    <row r="384" spans="5:17">
      <c r="E384" s="2"/>
      <c r="G384" s="2"/>
      <c r="I384" s="2"/>
      <c r="K384" s="2"/>
      <c r="L384" s="2"/>
      <c r="M384" s="2"/>
      <c r="O384" s="2"/>
      <c r="Q384" s="2"/>
    </row>
    <row r="385" spans="5:17">
      <c r="E385" s="2"/>
      <c r="G385" s="2"/>
      <c r="I385" s="2"/>
      <c r="K385" s="2"/>
      <c r="L385" s="2"/>
      <c r="M385" s="2"/>
      <c r="O385" s="2"/>
      <c r="Q385" s="2"/>
    </row>
    <row r="386" spans="5:17">
      <c r="E386" s="2"/>
      <c r="G386" s="2"/>
      <c r="I386" s="2"/>
      <c r="K386" s="2"/>
      <c r="L386" s="2"/>
      <c r="M386" s="2"/>
      <c r="O386" s="2"/>
      <c r="Q386" s="2"/>
    </row>
    <row r="387" spans="5:17">
      <c r="E387" s="2"/>
      <c r="G387" s="2"/>
      <c r="I387" s="2"/>
      <c r="K387" s="2"/>
      <c r="L387" s="2"/>
      <c r="M387" s="2"/>
      <c r="O387" s="2"/>
      <c r="Q387" s="2"/>
    </row>
    <row r="388" spans="5:17">
      <c r="E388" s="2"/>
      <c r="G388" s="2"/>
      <c r="I388" s="2"/>
      <c r="K388" s="2"/>
      <c r="L388" s="2"/>
      <c r="M388" s="2"/>
      <c r="O388" s="2"/>
      <c r="Q388" s="2"/>
    </row>
    <row r="389" spans="5:17">
      <c r="E389" s="2"/>
      <c r="G389" s="2"/>
      <c r="I389" s="2"/>
      <c r="K389" s="2"/>
      <c r="L389" s="2"/>
      <c r="M389" s="2"/>
      <c r="O389" s="2"/>
      <c r="Q389" s="2"/>
    </row>
    <row r="390" spans="5:17">
      <c r="E390" s="2"/>
      <c r="G390" s="2"/>
      <c r="I390" s="2"/>
      <c r="K390" s="2"/>
      <c r="L390" s="2"/>
      <c r="M390" s="2"/>
      <c r="O390" s="2"/>
      <c r="Q390" s="2"/>
    </row>
    <row r="391" spans="5:17">
      <c r="E391" s="2"/>
      <c r="G391" s="2"/>
      <c r="I391" s="2"/>
      <c r="K391" s="2"/>
      <c r="L391" s="2"/>
      <c r="M391" s="2"/>
      <c r="O391" s="2"/>
      <c r="Q391" s="2"/>
    </row>
    <row r="392" spans="5:17">
      <c r="E392" s="2"/>
      <c r="G392" s="2"/>
      <c r="I392" s="2"/>
      <c r="K392" s="2"/>
      <c r="L392" s="2"/>
      <c r="M392" s="2"/>
      <c r="O392" s="2"/>
      <c r="Q392" s="2"/>
    </row>
    <row r="393" spans="5:17">
      <c r="E393" s="2"/>
      <c r="G393" s="2"/>
      <c r="I393" s="2"/>
      <c r="K393" s="2"/>
      <c r="L393" s="2"/>
      <c r="M393" s="2"/>
      <c r="O393" s="2"/>
      <c r="Q393" s="2"/>
    </row>
    <row r="394" spans="5:17">
      <c r="E394" s="2"/>
      <c r="G394" s="2"/>
      <c r="I394" s="2"/>
      <c r="K394" s="2"/>
      <c r="L394" s="2"/>
      <c r="M394" s="2"/>
      <c r="O394" s="2"/>
      <c r="Q394" s="2"/>
    </row>
    <row r="395" spans="5:17">
      <c r="E395" s="2"/>
      <c r="G395" s="2"/>
      <c r="I395" s="2"/>
      <c r="K395" s="2"/>
      <c r="L395" s="2"/>
      <c r="M395" s="2"/>
      <c r="O395" s="2"/>
      <c r="Q395" s="2"/>
    </row>
    <row r="396" spans="5:17">
      <c r="E396" s="2"/>
      <c r="G396" s="2"/>
      <c r="I396" s="2"/>
      <c r="K396" s="2"/>
      <c r="L396" s="2"/>
      <c r="M396" s="2"/>
      <c r="O396" s="2"/>
      <c r="Q396" s="2"/>
    </row>
    <row r="397" spans="5:17">
      <c r="E397" s="2"/>
      <c r="G397" s="2"/>
      <c r="I397" s="2"/>
      <c r="K397" s="2"/>
      <c r="L397" s="2"/>
      <c r="M397" s="2"/>
      <c r="O397" s="2"/>
      <c r="Q397" s="2"/>
    </row>
    <row r="398" spans="5:17">
      <c r="E398" s="2"/>
      <c r="G398" s="2"/>
      <c r="I398" s="2"/>
      <c r="K398" s="2"/>
      <c r="L398" s="2"/>
      <c r="M398" s="2"/>
      <c r="O398" s="2"/>
      <c r="Q398" s="2"/>
    </row>
    <row r="399" spans="5:17">
      <c r="E399" s="2"/>
      <c r="G399" s="2"/>
      <c r="I399" s="2"/>
      <c r="K399" s="2"/>
      <c r="L399" s="2"/>
      <c r="M399" s="2"/>
      <c r="O399" s="2"/>
      <c r="Q399" s="2"/>
    </row>
    <row r="400" spans="5:17">
      <c r="E400" s="2"/>
      <c r="G400" s="2"/>
      <c r="I400" s="2"/>
      <c r="K400" s="2"/>
      <c r="L400" s="2"/>
      <c r="M400" s="2"/>
      <c r="O400" s="2"/>
      <c r="Q400" s="2"/>
    </row>
    <row r="401" spans="5:17">
      <c r="E401" s="2"/>
      <c r="G401" s="2"/>
      <c r="I401" s="2"/>
      <c r="K401" s="2"/>
      <c r="L401" s="2"/>
      <c r="M401" s="2"/>
      <c r="O401" s="2"/>
      <c r="Q401" s="2"/>
    </row>
    <row r="402" spans="5:17">
      <c r="E402" s="2"/>
      <c r="G402" s="2"/>
      <c r="I402" s="2"/>
      <c r="K402" s="2"/>
      <c r="L402" s="2"/>
      <c r="M402" s="2"/>
      <c r="O402" s="2"/>
      <c r="Q402" s="2"/>
    </row>
    <row r="403" spans="5:17">
      <c r="E403" s="2"/>
      <c r="G403" s="2"/>
      <c r="I403" s="2"/>
      <c r="K403" s="2"/>
      <c r="L403" s="2"/>
      <c r="M403" s="2"/>
      <c r="O403" s="2"/>
      <c r="Q403" s="2"/>
    </row>
    <row r="404" spans="5:17">
      <c r="E404" s="2"/>
      <c r="G404" s="2"/>
      <c r="I404" s="2"/>
      <c r="K404" s="2"/>
      <c r="L404" s="2"/>
      <c r="M404" s="2"/>
      <c r="O404" s="2"/>
      <c r="Q404" s="2"/>
    </row>
    <row r="405" spans="5:17">
      <c r="E405" s="2"/>
      <c r="G405" s="2"/>
      <c r="I405" s="2"/>
      <c r="K405" s="2"/>
      <c r="L405" s="2"/>
      <c r="M405" s="2"/>
      <c r="O405" s="2"/>
      <c r="Q405" s="2"/>
    </row>
    <row r="406" spans="5:17">
      <c r="E406" s="2"/>
      <c r="G406" s="2"/>
      <c r="I406" s="2"/>
      <c r="K406" s="2"/>
      <c r="L406" s="2"/>
      <c r="M406" s="2"/>
      <c r="O406" s="2"/>
      <c r="Q406" s="2"/>
    </row>
    <row r="407" spans="5:17">
      <c r="E407" s="2"/>
      <c r="G407" s="2"/>
      <c r="I407" s="2"/>
      <c r="K407" s="2"/>
      <c r="L407" s="2"/>
      <c r="M407" s="2"/>
      <c r="O407" s="2"/>
      <c r="Q407" s="2"/>
    </row>
    <row r="408" spans="5:17">
      <c r="E408" s="2"/>
      <c r="G408" s="2"/>
      <c r="I408" s="2"/>
      <c r="K408" s="2"/>
      <c r="L408" s="2"/>
      <c r="M408" s="2"/>
      <c r="O408" s="2"/>
      <c r="Q408" s="2"/>
    </row>
    <row r="409" spans="5:17">
      <c r="E409" s="2"/>
      <c r="G409" s="2"/>
      <c r="I409" s="2"/>
      <c r="K409" s="2"/>
      <c r="L409" s="2"/>
      <c r="M409" s="2"/>
      <c r="O409" s="2"/>
      <c r="Q409" s="2"/>
    </row>
    <row r="410" spans="5:17">
      <c r="E410" s="2"/>
      <c r="G410" s="2"/>
      <c r="I410" s="2"/>
      <c r="K410" s="2"/>
      <c r="L410" s="2"/>
      <c r="M410" s="2"/>
      <c r="O410" s="2"/>
      <c r="Q410" s="2"/>
    </row>
    <row r="411" spans="5:17">
      <c r="E411" s="2"/>
      <c r="G411" s="2"/>
      <c r="I411" s="2"/>
      <c r="K411" s="2"/>
      <c r="L411" s="2"/>
      <c r="M411" s="2"/>
      <c r="O411" s="2"/>
      <c r="Q411" s="2"/>
    </row>
    <row r="412" spans="5:17">
      <c r="E412" s="2"/>
      <c r="G412" s="2"/>
      <c r="I412" s="2"/>
      <c r="K412" s="2"/>
      <c r="L412" s="2"/>
      <c r="M412" s="2"/>
      <c r="O412" s="2"/>
      <c r="Q412" s="2"/>
    </row>
    <row r="413" spans="5:17">
      <c r="E413" s="2"/>
      <c r="G413" s="2"/>
      <c r="I413" s="2"/>
      <c r="K413" s="2"/>
      <c r="L413" s="2"/>
      <c r="M413" s="2"/>
      <c r="O413" s="2"/>
      <c r="Q413" s="2"/>
    </row>
    <row r="414" spans="5:17">
      <c r="E414" s="2"/>
      <c r="G414" s="2"/>
      <c r="I414" s="2"/>
      <c r="K414" s="2"/>
      <c r="L414" s="2"/>
      <c r="M414" s="2"/>
      <c r="O414" s="2"/>
      <c r="Q414" s="2"/>
    </row>
    <row r="415" spans="5:17">
      <c r="E415" s="2"/>
      <c r="G415" s="2"/>
      <c r="I415" s="2"/>
      <c r="K415" s="2"/>
      <c r="L415" s="2"/>
      <c r="M415" s="2"/>
      <c r="O415" s="2"/>
      <c r="Q415" s="2"/>
    </row>
    <row r="416" spans="5:17">
      <c r="E416" s="2"/>
      <c r="G416" s="2"/>
      <c r="I416" s="2"/>
      <c r="K416" s="2"/>
      <c r="L416" s="2"/>
      <c r="M416" s="2"/>
      <c r="O416" s="2"/>
      <c r="Q416" s="2"/>
    </row>
    <row r="417" spans="5:17">
      <c r="E417" s="2"/>
      <c r="G417" s="2"/>
      <c r="I417" s="2"/>
      <c r="K417" s="2"/>
      <c r="L417" s="2"/>
      <c r="M417" s="2"/>
      <c r="O417" s="2"/>
      <c r="Q417" s="2"/>
    </row>
    <row r="418" spans="5:17">
      <c r="E418" s="2"/>
      <c r="G418" s="2"/>
      <c r="I418" s="2"/>
      <c r="K418" s="2"/>
      <c r="L418" s="2"/>
      <c r="M418" s="2"/>
      <c r="O418" s="2"/>
      <c r="Q418" s="2"/>
    </row>
    <row r="419" spans="5:17">
      <c r="E419" s="2"/>
      <c r="G419" s="2"/>
      <c r="I419" s="2"/>
      <c r="K419" s="2"/>
      <c r="L419" s="2"/>
      <c r="M419" s="2"/>
      <c r="O419" s="2"/>
      <c r="Q419" s="2"/>
    </row>
    <row r="420" spans="5:17">
      <c r="E420" s="2"/>
      <c r="G420" s="2"/>
      <c r="I420" s="2"/>
      <c r="K420" s="2"/>
      <c r="L420" s="2"/>
      <c r="M420" s="2"/>
      <c r="O420" s="2"/>
      <c r="Q420" s="2"/>
    </row>
    <row r="421" spans="5:17">
      <c r="E421" s="2"/>
      <c r="G421" s="2"/>
      <c r="I421" s="2"/>
      <c r="K421" s="2"/>
      <c r="L421" s="2"/>
      <c r="M421" s="2"/>
      <c r="O421" s="2"/>
      <c r="Q421" s="2"/>
    </row>
    <row r="422" spans="5:17">
      <c r="E422" s="2"/>
      <c r="G422" s="2"/>
      <c r="I422" s="2"/>
      <c r="K422" s="2"/>
      <c r="L422" s="2"/>
      <c r="M422" s="2"/>
      <c r="O422" s="2"/>
      <c r="Q422" s="2"/>
    </row>
    <row r="423" spans="5:17">
      <c r="E423" s="2"/>
      <c r="G423" s="2"/>
      <c r="I423" s="2"/>
      <c r="K423" s="2"/>
      <c r="L423" s="2"/>
      <c r="M423" s="2"/>
      <c r="O423" s="2"/>
      <c r="Q423" s="2"/>
    </row>
    <row r="424" spans="5:17">
      <c r="E424" s="2"/>
      <c r="G424" s="2"/>
      <c r="I424" s="2"/>
      <c r="K424" s="2"/>
      <c r="L424" s="2"/>
      <c r="M424" s="2"/>
      <c r="O424" s="2"/>
      <c r="Q424" s="2"/>
    </row>
    <row r="425" spans="5:17">
      <c r="E425" s="2"/>
      <c r="G425" s="2"/>
      <c r="I425" s="2"/>
      <c r="K425" s="2"/>
      <c r="L425" s="2"/>
      <c r="M425" s="2"/>
      <c r="O425" s="2"/>
      <c r="Q425" s="2"/>
    </row>
    <row r="426" spans="5:17">
      <c r="E426" s="2"/>
      <c r="G426" s="2"/>
      <c r="I426" s="2"/>
      <c r="K426" s="2"/>
      <c r="L426" s="2"/>
      <c r="M426" s="2"/>
      <c r="O426" s="2"/>
      <c r="Q426" s="2"/>
    </row>
    <row r="427" spans="5:17">
      <c r="E427" s="2"/>
      <c r="G427" s="2"/>
      <c r="I427" s="2"/>
      <c r="K427" s="2"/>
      <c r="L427" s="2"/>
      <c r="M427" s="2"/>
      <c r="O427" s="2"/>
      <c r="Q427" s="2"/>
    </row>
    <row r="428" spans="5:17">
      <c r="E428" s="2"/>
      <c r="G428" s="2"/>
      <c r="I428" s="2"/>
      <c r="K428" s="2"/>
      <c r="L428" s="2"/>
      <c r="M428" s="2"/>
      <c r="O428" s="2"/>
      <c r="Q428" s="2"/>
    </row>
    <row r="429" spans="5:17">
      <c r="E429" s="2"/>
      <c r="G429" s="2"/>
      <c r="I429" s="2"/>
      <c r="K429" s="2"/>
      <c r="L429" s="2"/>
      <c r="M429" s="2"/>
      <c r="O429" s="2"/>
      <c r="Q429" s="2"/>
    </row>
    <row r="430" spans="5:17">
      <c r="E430" s="2"/>
      <c r="G430" s="2"/>
      <c r="I430" s="2"/>
      <c r="K430" s="2"/>
      <c r="L430" s="2"/>
      <c r="M430" s="2"/>
      <c r="O430" s="2"/>
      <c r="Q430" s="2"/>
    </row>
    <row r="431" spans="5:17">
      <c r="E431" s="2"/>
      <c r="G431" s="2"/>
      <c r="I431" s="2"/>
      <c r="K431" s="2"/>
      <c r="L431" s="2"/>
      <c r="M431" s="2"/>
      <c r="O431" s="2"/>
      <c r="Q431" s="2"/>
    </row>
    <row r="432" spans="5:17">
      <c r="E432" s="2"/>
      <c r="G432" s="2"/>
      <c r="I432" s="2"/>
      <c r="K432" s="2"/>
      <c r="L432" s="2"/>
      <c r="M432" s="2"/>
      <c r="O432" s="2"/>
      <c r="Q432" s="2"/>
    </row>
    <row r="433" spans="5:17">
      <c r="E433" s="2"/>
      <c r="G433" s="2"/>
      <c r="I433" s="2"/>
      <c r="K433" s="2"/>
      <c r="L433" s="2"/>
      <c r="M433" s="2"/>
      <c r="O433" s="2"/>
      <c r="Q433" s="2"/>
    </row>
    <row r="434" spans="5:17">
      <c r="E434" s="2"/>
      <c r="G434" s="2"/>
      <c r="I434" s="2"/>
      <c r="K434" s="2"/>
      <c r="L434" s="2"/>
      <c r="M434" s="2"/>
      <c r="O434" s="2"/>
      <c r="Q434" s="2"/>
    </row>
    <row r="435" spans="5:17">
      <c r="E435" s="2"/>
      <c r="G435" s="2"/>
      <c r="I435" s="2"/>
      <c r="K435" s="2"/>
      <c r="L435" s="2"/>
      <c r="M435" s="2"/>
      <c r="O435" s="2"/>
      <c r="Q435" s="2"/>
    </row>
    <row r="436" spans="5:17">
      <c r="E436" s="2"/>
      <c r="G436" s="2"/>
      <c r="I436" s="2"/>
      <c r="K436" s="2"/>
      <c r="L436" s="2"/>
      <c r="M436" s="2"/>
      <c r="O436" s="2"/>
      <c r="Q436" s="2"/>
    </row>
    <row r="437" spans="5:17">
      <c r="E437" s="2"/>
      <c r="G437" s="2"/>
      <c r="I437" s="2"/>
      <c r="K437" s="2"/>
      <c r="L437" s="2"/>
      <c r="M437" s="2"/>
      <c r="O437" s="2"/>
      <c r="Q437" s="2"/>
    </row>
    <row r="438" spans="5:17">
      <c r="E438" s="2"/>
      <c r="G438" s="2"/>
      <c r="I438" s="2"/>
      <c r="K438" s="2"/>
      <c r="L438" s="2"/>
      <c r="M438" s="2"/>
      <c r="O438" s="2"/>
      <c r="Q438" s="2"/>
    </row>
    <row r="439" spans="5:17">
      <c r="E439" s="2"/>
      <c r="G439" s="2"/>
      <c r="I439" s="2"/>
      <c r="K439" s="2"/>
      <c r="L439" s="2"/>
      <c r="M439" s="2"/>
      <c r="O439" s="2"/>
      <c r="Q439" s="2"/>
    </row>
    <row r="440" spans="5:17">
      <c r="E440" s="2"/>
      <c r="G440" s="2"/>
      <c r="I440" s="2"/>
      <c r="K440" s="2"/>
      <c r="L440" s="2"/>
      <c r="M440" s="2"/>
      <c r="O440" s="2"/>
      <c r="Q440" s="2"/>
    </row>
    <row r="441" spans="5:17">
      <c r="E441" s="2"/>
      <c r="G441" s="2"/>
      <c r="I441" s="2"/>
      <c r="K441" s="2"/>
      <c r="L441" s="2"/>
      <c r="M441" s="2"/>
      <c r="O441" s="2"/>
      <c r="Q441" s="2"/>
    </row>
    <row r="442" spans="5:17">
      <c r="E442" s="2"/>
      <c r="G442" s="2"/>
      <c r="I442" s="2"/>
      <c r="K442" s="2"/>
      <c r="L442" s="2"/>
      <c r="M442" s="2"/>
      <c r="O442" s="2"/>
      <c r="Q442" s="2"/>
    </row>
    <row r="443" spans="5:17">
      <c r="E443" s="2"/>
      <c r="G443" s="2"/>
      <c r="I443" s="2"/>
      <c r="K443" s="2"/>
      <c r="L443" s="2"/>
      <c r="M443" s="2"/>
      <c r="O443" s="2"/>
      <c r="Q443" s="2"/>
    </row>
    <row r="444" spans="5:17">
      <c r="E444" s="2"/>
      <c r="G444" s="2"/>
      <c r="I444" s="2"/>
      <c r="K444" s="2"/>
      <c r="L444" s="2"/>
      <c r="M444" s="2"/>
      <c r="O444" s="2"/>
      <c r="Q444" s="2"/>
    </row>
    <row r="445" spans="5:17">
      <c r="E445" s="2"/>
      <c r="G445" s="2"/>
      <c r="I445" s="2"/>
      <c r="K445" s="2"/>
      <c r="L445" s="2"/>
      <c r="M445" s="2"/>
      <c r="O445" s="2"/>
      <c r="Q445" s="2"/>
    </row>
    <row r="446" spans="5:17">
      <c r="E446" s="2"/>
      <c r="G446" s="2"/>
      <c r="I446" s="2"/>
      <c r="K446" s="2"/>
      <c r="L446" s="2"/>
      <c r="M446" s="2"/>
      <c r="O446" s="2"/>
      <c r="Q446" s="2"/>
    </row>
    <row r="447" spans="5:17">
      <c r="E447" s="2"/>
      <c r="G447" s="2"/>
      <c r="I447" s="2"/>
      <c r="K447" s="2"/>
      <c r="L447" s="2"/>
      <c r="M447" s="2"/>
      <c r="O447" s="2"/>
      <c r="Q447" s="2"/>
    </row>
    <row r="448" spans="5:17">
      <c r="E448" s="2"/>
      <c r="G448" s="2"/>
      <c r="I448" s="2"/>
      <c r="K448" s="2"/>
      <c r="L448" s="2"/>
      <c r="M448" s="2"/>
      <c r="O448" s="2"/>
      <c r="Q448" s="2"/>
    </row>
    <row r="449" spans="5:17">
      <c r="E449" s="2"/>
      <c r="G449" s="2"/>
      <c r="I449" s="2"/>
      <c r="K449" s="2"/>
      <c r="L449" s="2"/>
      <c r="M449" s="2"/>
      <c r="O449" s="2"/>
      <c r="Q449" s="2"/>
    </row>
    <row r="450" spans="5:17">
      <c r="E450" s="2"/>
      <c r="G450" s="2"/>
      <c r="I450" s="2"/>
      <c r="K450" s="2"/>
      <c r="L450" s="2"/>
      <c r="M450" s="2"/>
      <c r="O450" s="2"/>
      <c r="Q450" s="2"/>
    </row>
    <row r="451" spans="5:17">
      <c r="E451" s="2"/>
      <c r="G451" s="2"/>
      <c r="I451" s="2"/>
      <c r="K451" s="2"/>
      <c r="L451" s="2"/>
      <c r="M451" s="2"/>
      <c r="O451" s="2"/>
      <c r="Q451" s="2"/>
    </row>
    <row r="452" spans="5:17">
      <c r="E452" s="2"/>
      <c r="G452" s="2"/>
      <c r="I452" s="2"/>
      <c r="K452" s="2"/>
      <c r="L452" s="2"/>
      <c r="M452" s="2"/>
      <c r="O452" s="2"/>
      <c r="Q452" s="2"/>
    </row>
    <row r="453" spans="5:17">
      <c r="E453" s="2"/>
      <c r="G453" s="2"/>
      <c r="I453" s="2"/>
      <c r="K453" s="2"/>
      <c r="L453" s="2"/>
      <c r="M453" s="2"/>
      <c r="O453" s="2"/>
      <c r="Q453" s="2"/>
    </row>
    <row r="454" spans="5:17">
      <c r="E454" s="2"/>
      <c r="G454" s="2"/>
      <c r="I454" s="2"/>
      <c r="K454" s="2"/>
      <c r="L454" s="2"/>
      <c r="M454" s="2"/>
      <c r="O454" s="2"/>
      <c r="Q454" s="2"/>
    </row>
    <row r="455" spans="5:17">
      <c r="E455" s="2"/>
      <c r="G455" s="2"/>
      <c r="I455" s="2"/>
      <c r="K455" s="2"/>
      <c r="L455" s="2"/>
      <c r="M455" s="2"/>
      <c r="O455" s="2"/>
      <c r="Q455" s="2"/>
    </row>
    <row r="456" spans="5:17">
      <c r="E456" s="2"/>
      <c r="G456" s="2"/>
      <c r="I456" s="2"/>
      <c r="K456" s="2"/>
      <c r="L456" s="2"/>
      <c r="M456" s="2"/>
      <c r="O456" s="2"/>
      <c r="Q456" s="2"/>
    </row>
    <row r="457" spans="5:17">
      <c r="E457" s="2"/>
      <c r="G457" s="2"/>
      <c r="I457" s="2"/>
      <c r="K457" s="2"/>
      <c r="L457" s="2"/>
      <c r="M457" s="2"/>
      <c r="O457" s="2"/>
      <c r="Q457" s="2"/>
    </row>
    <row r="458" spans="5:17">
      <c r="E458" s="2"/>
      <c r="G458" s="2"/>
      <c r="I458" s="2"/>
      <c r="K458" s="2"/>
      <c r="L458" s="2"/>
      <c r="M458" s="2"/>
      <c r="O458" s="2"/>
      <c r="Q458" s="2"/>
    </row>
    <row r="459" spans="5:17">
      <c r="E459" s="2"/>
      <c r="G459" s="2"/>
      <c r="I459" s="2"/>
      <c r="K459" s="2"/>
      <c r="L459" s="2"/>
      <c r="M459" s="2"/>
      <c r="O459" s="2"/>
      <c r="Q459" s="2"/>
    </row>
    <row r="460" spans="5:17">
      <c r="E460" s="2"/>
      <c r="G460" s="2"/>
      <c r="I460" s="2"/>
      <c r="K460" s="2"/>
      <c r="L460" s="2"/>
      <c r="M460" s="2"/>
      <c r="O460" s="2"/>
      <c r="Q460" s="2"/>
    </row>
    <row r="461" spans="5:17">
      <c r="E461" s="2"/>
      <c r="G461" s="2"/>
      <c r="I461" s="2"/>
      <c r="K461" s="2"/>
      <c r="L461" s="2"/>
      <c r="M461" s="2"/>
      <c r="O461" s="2"/>
      <c r="Q461" s="2"/>
    </row>
    <row r="462" spans="5:17">
      <c r="E462" s="2"/>
      <c r="G462" s="2"/>
      <c r="I462" s="2"/>
      <c r="K462" s="2"/>
      <c r="L462" s="2"/>
      <c r="M462" s="2"/>
      <c r="O462" s="2"/>
      <c r="Q462" s="2"/>
    </row>
    <row r="463" spans="5:17">
      <c r="E463" s="2"/>
      <c r="G463" s="2"/>
      <c r="I463" s="2"/>
      <c r="K463" s="2"/>
      <c r="L463" s="2"/>
      <c r="M463" s="2"/>
      <c r="O463" s="2"/>
      <c r="Q463" s="2"/>
    </row>
    <row r="464" spans="5:17">
      <c r="E464" s="2"/>
      <c r="G464" s="2"/>
      <c r="I464" s="2"/>
      <c r="K464" s="2"/>
      <c r="L464" s="2"/>
      <c r="M464" s="2"/>
      <c r="O464" s="2"/>
      <c r="Q464" s="2"/>
    </row>
    <row r="465" spans="5:17">
      <c r="E465" s="2"/>
      <c r="G465" s="2"/>
      <c r="I465" s="2"/>
      <c r="K465" s="2"/>
      <c r="L465" s="2"/>
      <c r="M465" s="2"/>
      <c r="O465" s="2"/>
      <c r="Q465" s="2"/>
    </row>
    <row r="466" spans="5:17">
      <c r="E466" s="2"/>
      <c r="G466" s="2"/>
      <c r="I466" s="2"/>
      <c r="K466" s="2"/>
      <c r="L466" s="2"/>
      <c r="M466" s="2"/>
      <c r="O466" s="2"/>
      <c r="Q466" s="2"/>
    </row>
    <row r="467" spans="5:17">
      <c r="E467" s="2"/>
      <c r="G467" s="2"/>
      <c r="I467" s="2"/>
      <c r="K467" s="2"/>
      <c r="L467" s="2"/>
      <c r="M467" s="2"/>
      <c r="O467" s="2"/>
      <c r="Q467" s="2"/>
    </row>
    <row r="468" spans="5:17">
      <c r="E468" s="2"/>
      <c r="G468" s="2"/>
      <c r="I468" s="2"/>
      <c r="K468" s="2"/>
      <c r="L468" s="2"/>
      <c r="M468" s="2"/>
      <c r="O468" s="2"/>
      <c r="Q468" s="2"/>
    </row>
    <row r="469" spans="5:17">
      <c r="E469" s="2"/>
      <c r="G469" s="2"/>
      <c r="I469" s="2"/>
      <c r="K469" s="2"/>
      <c r="L469" s="2"/>
      <c r="M469" s="2"/>
      <c r="O469" s="2"/>
      <c r="Q469" s="2"/>
    </row>
    <row r="470" spans="5:17">
      <c r="E470" s="2"/>
      <c r="G470" s="2"/>
      <c r="I470" s="2"/>
      <c r="K470" s="2"/>
      <c r="L470" s="2"/>
      <c r="M470" s="2"/>
      <c r="O470" s="2"/>
      <c r="Q470" s="2"/>
    </row>
    <row r="471" spans="5:17">
      <c r="E471" s="2"/>
      <c r="G471" s="2"/>
      <c r="I471" s="2"/>
      <c r="K471" s="2"/>
      <c r="L471" s="2"/>
      <c r="M471" s="2"/>
      <c r="O471" s="2"/>
      <c r="Q471" s="2"/>
    </row>
    <row r="472" spans="5:17">
      <c r="E472" s="2"/>
      <c r="G472" s="2"/>
      <c r="I472" s="2"/>
      <c r="K472" s="2"/>
      <c r="L472" s="2"/>
      <c r="M472" s="2"/>
      <c r="O472" s="2"/>
      <c r="Q472" s="2"/>
    </row>
    <row r="473" spans="5:17">
      <c r="E473" s="2"/>
      <c r="G473" s="2"/>
      <c r="I473" s="2"/>
      <c r="K473" s="2"/>
      <c r="L473" s="2"/>
      <c r="M473" s="2"/>
      <c r="O473" s="2"/>
      <c r="Q473" s="2"/>
    </row>
    <row r="474" spans="5:17">
      <c r="E474" s="2"/>
      <c r="G474" s="2"/>
      <c r="I474" s="2"/>
      <c r="K474" s="2"/>
      <c r="L474" s="2"/>
      <c r="M474" s="2"/>
      <c r="O474" s="2"/>
      <c r="Q474" s="2"/>
    </row>
    <row r="475" spans="5:17">
      <c r="E475" s="2"/>
      <c r="G475" s="2"/>
      <c r="I475" s="2"/>
      <c r="K475" s="2"/>
      <c r="L475" s="2"/>
      <c r="M475" s="2"/>
      <c r="O475" s="2"/>
      <c r="Q475" s="2"/>
    </row>
    <row r="476" spans="5:17">
      <c r="E476" s="2"/>
      <c r="G476" s="2"/>
      <c r="I476" s="2"/>
      <c r="K476" s="2"/>
      <c r="L476" s="2"/>
      <c r="M476" s="2"/>
      <c r="O476" s="2"/>
      <c r="Q476" s="2"/>
    </row>
    <row r="477" spans="5:17">
      <c r="E477" s="2"/>
      <c r="G477" s="2"/>
      <c r="I477" s="2"/>
      <c r="K477" s="2"/>
      <c r="L477" s="2"/>
      <c r="M477" s="2"/>
      <c r="O477" s="2"/>
      <c r="Q477" s="2"/>
    </row>
    <row r="478" spans="5:17">
      <c r="E478" s="2"/>
      <c r="G478" s="2"/>
      <c r="I478" s="2"/>
      <c r="K478" s="2"/>
      <c r="L478" s="2"/>
      <c r="M478" s="2"/>
      <c r="O478" s="2"/>
      <c r="Q478" s="2"/>
    </row>
    <row r="479" spans="5:17">
      <c r="E479" s="2"/>
      <c r="G479" s="2"/>
      <c r="I479" s="2"/>
      <c r="K479" s="2"/>
      <c r="L479" s="2"/>
      <c r="M479" s="2"/>
      <c r="O479" s="2"/>
      <c r="Q479" s="2"/>
    </row>
    <row r="480" spans="5:17">
      <c r="E480" s="2"/>
      <c r="G480" s="2"/>
      <c r="I480" s="2"/>
      <c r="K480" s="2"/>
      <c r="L480" s="2"/>
      <c r="M480" s="2"/>
      <c r="O480" s="2"/>
      <c r="Q480" s="2"/>
    </row>
    <row r="481" spans="5:17">
      <c r="E481" s="2"/>
      <c r="G481" s="2"/>
      <c r="I481" s="2"/>
      <c r="K481" s="2"/>
      <c r="L481" s="2"/>
      <c r="M481" s="2"/>
      <c r="O481" s="2"/>
      <c r="Q481" s="2"/>
    </row>
    <row r="482" spans="5:17">
      <c r="E482" s="2"/>
      <c r="G482" s="2"/>
      <c r="I482" s="2"/>
      <c r="K482" s="2"/>
      <c r="L482" s="2"/>
      <c r="M482" s="2"/>
      <c r="O482" s="2"/>
      <c r="Q482" s="2"/>
    </row>
    <row r="483" spans="5:17">
      <c r="E483" s="2"/>
      <c r="G483" s="2"/>
      <c r="I483" s="2"/>
      <c r="K483" s="2"/>
      <c r="L483" s="2"/>
      <c r="M483" s="2"/>
      <c r="O483" s="2"/>
      <c r="Q483" s="2"/>
    </row>
    <row r="484" spans="5:17">
      <c r="E484" s="2"/>
      <c r="G484" s="2"/>
      <c r="I484" s="2"/>
      <c r="K484" s="2"/>
      <c r="L484" s="2"/>
      <c r="M484" s="2"/>
      <c r="O484" s="2"/>
      <c r="Q484" s="2"/>
    </row>
    <row r="485" spans="5:17">
      <c r="E485" s="2"/>
      <c r="G485" s="2"/>
      <c r="I485" s="2"/>
      <c r="K485" s="2"/>
      <c r="L485" s="2"/>
      <c r="M485" s="2"/>
      <c r="O485" s="2"/>
      <c r="Q485" s="2"/>
    </row>
    <row r="486" spans="5:17">
      <c r="E486" s="2"/>
      <c r="G486" s="2"/>
      <c r="I486" s="2"/>
      <c r="K486" s="2"/>
      <c r="L486" s="2"/>
      <c r="M486" s="2"/>
      <c r="O486" s="2"/>
      <c r="Q486" s="2"/>
    </row>
    <row r="487" spans="5:17">
      <c r="E487" s="2"/>
      <c r="G487" s="2"/>
      <c r="I487" s="2"/>
      <c r="K487" s="2"/>
      <c r="L487" s="2"/>
      <c r="M487" s="2"/>
      <c r="O487" s="2"/>
      <c r="Q487" s="2"/>
    </row>
    <row r="488" spans="5:17">
      <c r="E488" s="2"/>
      <c r="G488" s="2"/>
      <c r="I488" s="2"/>
      <c r="K488" s="2"/>
      <c r="L488" s="2"/>
      <c r="M488" s="2"/>
      <c r="O488" s="2"/>
      <c r="Q488" s="2"/>
    </row>
    <row r="489" spans="5:17">
      <c r="E489" s="2"/>
      <c r="G489" s="2"/>
      <c r="I489" s="2"/>
      <c r="K489" s="2"/>
      <c r="L489" s="2"/>
      <c r="M489" s="2"/>
      <c r="O489" s="2"/>
      <c r="Q489" s="2"/>
    </row>
    <row r="490" spans="5:17">
      <c r="E490" s="2"/>
      <c r="G490" s="2"/>
      <c r="I490" s="2"/>
      <c r="K490" s="2"/>
      <c r="L490" s="2"/>
      <c r="M490" s="2"/>
      <c r="O490" s="2"/>
      <c r="Q490" s="2"/>
    </row>
    <row r="491" spans="5:17">
      <c r="E491" s="2"/>
      <c r="G491" s="2"/>
      <c r="I491" s="2"/>
      <c r="K491" s="2"/>
      <c r="L491" s="2"/>
      <c r="M491" s="2"/>
      <c r="O491" s="2"/>
      <c r="Q491" s="2"/>
    </row>
    <row r="492" spans="5:17">
      <c r="E492" s="2"/>
      <c r="G492" s="2"/>
      <c r="I492" s="2"/>
      <c r="K492" s="2"/>
      <c r="L492" s="2"/>
      <c r="M492" s="2"/>
      <c r="O492" s="2"/>
      <c r="Q492" s="2"/>
    </row>
    <row r="493" spans="5:17">
      <c r="E493" s="2"/>
      <c r="G493" s="2"/>
      <c r="I493" s="2"/>
      <c r="K493" s="2"/>
      <c r="L493" s="2"/>
      <c r="M493" s="2"/>
      <c r="O493" s="2"/>
      <c r="Q493" s="2"/>
    </row>
    <row r="494" spans="5:17">
      <c r="E494" s="2"/>
      <c r="G494" s="2"/>
      <c r="I494" s="2"/>
      <c r="K494" s="2"/>
      <c r="L494" s="2"/>
      <c r="M494" s="2"/>
      <c r="O494" s="2"/>
      <c r="Q494" s="2"/>
    </row>
  </sheetData>
  <mergeCells count="5">
    <mergeCell ref="B1:J1"/>
    <mergeCell ref="B27:B32"/>
    <mergeCell ref="B34:B40"/>
    <mergeCell ref="B20:B25"/>
    <mergeCell ref="B48:N55"/>
  </mergeCells>
  <printOptions horizontalCentered="1"/>
  <pageMargins left="0.23622047244094491" right="0.23622047244094491" top="0.74803149606299213" bottom="0.74803149606299213" header="0.31496062992125984" footer="0.31496062992125984"/>
  <pageSetup paperSize="9" scale="59"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87"/>
  <sheetViews>
    <sheetView tabSelected="1" zoomScale="85" zoomScaleNormal="85" workbookViewId="0">
      <selection activeCell="C22" sqref="C22"/>
    </sheetView>
  </sheetViews>
  <sheetFormatPr defaultColWidth="8" defaultRowHeight="17.25"/>
  <cols>
    <col min="1" max="1" width="8" style="1"/>
    <col min="2" max="2" width="13.5703125" style="2" customWidth="1"/>
    <col min="3" max="3" width="128.28515625" style="4" bestFit="1" customWidth="1"/>
    <col min="4" max="4" width="1.5703125" style="1" customWidth="1"/>
    <col min="5" max="5" width="11.5703125" style="4" bestFit="1" customWidth="1"/>
    <col min="6" max="6" width="0.85546875" style="4" customWidth="1"/>
    <col min="7" max="7" width="12.42578125" style="4" bestFit="1" customWidth="1"/>
    <col min="8" max="8" width="2.42578125" style="1" customWidth="1"/>
    <col min="9" max="253" width="8" style="1"/>
    <col min="254" max="254" width="13.5703125" style="1" customWidth="1"/>
    <col min="255" max="255" width="110" style="1" bestFit="1" customWidth="1"/>
    <col min="256" max="256" width="1.5703125" style="1" customWidth="1"/>
    <col min="257" max="257" width="9.28515625" style="1" customWidth="1"/>
    <col min="258" max="258" width="0.85546875" style="1" customWidth="1"/>
    <col min="259" max="259" width="12.42578125" style="1" bestFit="1" customWidth="1"/>
    <col min="260" max="509" width="8" style="1"/>
    <col min="510" max="510" width="13.5703125" style="1" customWidth="1"/>
    <col min="511" max="511" width="110" style="1" bestFit="1" customWidth="1"/>
    <col min="512" max="512" width="1.5703125" style="1" customWidth="1"/>
    <col min="513" max="513" width="9.28515625" style="1" customWidth="1"/>
    <col min="514" max="514" width="0.85546875" style="1" customWidth="1"/>
    <col min="515" max="515" width="12.42578125" style="1" bestFit="1" customWidth="1"/>
    <col min="516" max="765" width="8" style="1"/>
    <col min="766" max="766" width="13.5703125" style="1" customWidth="1"/>
    <col min="767" max="767" width="110" style="1" bestFit="1" customWidth="1"/>
    <col min="768" max="768" width="1.5703125" style="1" customWidth="1"/>
    <col min="769" max="769" width="9.28515625" style="1" customWidth="1"/>
    <col min="770" max="770" width="0.85546875" style="1" customWidth="1"/>
    <col min="771" max="771" width="12.42578125" style="1" bestFit="1" customWidth="1"/>
    <col min="772" max="1021" width="8" style="1"/>
    <col min="1022" max="1022" width="13.5703125" style="1" customWidth="1"/>
    <col min="1023" max="1023" width="110" style="1" bestFit="1" customWidth="1"/>
    <col min="1024" max="1024" width="1.5703125" style="1" customWidth="1"/>
    <col min="1025" max="1025" width="9.28515625" style="1" customWidth="1"/>
    <col min="1026" max="1026" width="0.85546875" style="1" customWidth="1"/>
    <col min="1027" max="1027" width="12.42578125" style="1" bestFit="1" customWidth="1"/>
    <col min="1028" max="1277" width="8" style="1"/>
    <col min="1278" max="1278" width="13.5703125" style="1" customWidth="1"/>
    <col min="1279" max="1279" width="110" style="1" bestFit="1" customWidth="1"/>
    <col min="1280" max="1280" width="1.5703125" style="1" customWidth="1"/>
    <col min="1281" max="1281" width="9.28515625" style="1" customWidth="1"/>
    <col min="1282" max="1282" width="0.85546875" style="1" customWidth="1"/>
    <col min="1283" max="1283" width="12.42578125" style="1" bestFit="1" customWidth="1"/>
    <col min="1284" max="1533" width="8" style="1"/>
    <col min="1534" max="1534" width="13.5703125" style="1" customWidth="1"/>
    <col min="1535" max="1535" width="110" style="1" bestFit="1" customWidth="1"/>
    <col min="1536" max="1536" width="1.5703125" style="1" customWidth="1"/>
    <col min="1537" max="1537" width="9.28515625" style="1" customWidth="1"/>
    <col min="1538" max="1538" width="0.85546875" style="1" customWidth="1"/>
    <col min="1539" max="1539" width="12.42578125" style="1" bestFit="1" customWidth="1"/>
    <col min="1540" max="1789" width="8" style="1"/>
    <col min="1790" max="1790" width="13.5703125" style="1" customWidth="1"/>
    <col min="1791" max="1791" width="110" style="1" bestFit="1" customWidth="1"/>
    <col min="1792" max="1792" width="1.5703125" style="1" customWidth="1"/>
    <col min="1793" max="1793" width="9.28515625" style="1" customWidth="1"/>
    <col min="1794" max="1794" width="0.85546875" style="1" customWidth="1"/>
    <col min="1795" max="1795" width="12.42578125" style="1" bestFit="1" customWidth="1"/>
    <col min="1796" max="2045" width="8" style="1"/>
    <col min="2046" max="2046" width="13.5703125" style="1" customWidth="1"/>
    <col min="2047" max="2047" width="110" style="1" bestFit="1" customWidth="1"/>
    <col min="2048" max="2048" width="1.5703125" style="1" customWidth="1"/>
    <col min="2049" max="2049" width="9.28515625" style="1" customWidth="1"/>
    <col min="2050" max="2050" width="0.85546875" style="1" customWidth="1"/>
    <col min="2051" max="2051" width="12.42578125" style="1" bestFit="1" customWidth="1"/>
    <col min="2052" max="2301" width="8" style="1"/>
    <col min="2302" max="2302" width="13.5703125" style="1" customWidth="1"/>
    <col min="2303" max="2303" width="110" style="1" bestFit="1" customWidth="1"/>
    <col min="2304" max="2304" width="1.5703125" style="1" customWidth="1"/>
    <col min="2305" max="2305" width="9.28515625" style="1" customWidth="1"/>
    <col min="2306" max="2306" width="0.85546875" style="1" customWidth="1"/>
    <col min="2307" max="2307" width="12.42578125" style="1" bestFit="1" customWidth="1"/>
    <col min="2308" max="2557" width="8" style="1"/>
    <col min="2558" max="2558" width="13.5703125" style="1" customWidth="1"/>
    <col min="2559" max="2559" width="110" style="1" bestFit="1" customWidth="1"/>
    <col min="2560" max="2560" width="1.5703125" style="1" customWidth="1"/>
    <col min="2561" max="2561" width="9.28515625" style="1" customWidth="1"/>
    <col min="2562" max="2562" width="0.85546875" style="1" customWidth="1"/>
    <col min="2563" max="2563" width="12.42578125" style="1" bestFit="1" customWidth="1"/>
    <col min="2564" max="2813" width="8" style="1"/>
    <col min="2814" max="2814" width="13.5703125" style="1" customWidth="1"/>
    <col min="2815" max="2815" width="110" style="1" bestFit="1" customWidth="1"/>
    <col min="2816" max="2816" width="1.5703125" style="1" customWidth="1"/>
    <col min="2817" max="2817" width="9.28515625" style="1" customWidth="1"/>
    <col min="2818" max="2818" width="0.85546875" style="1" customWidth="1"/>
    <col min="2819" max="2819" width="12.42578125" style="1" bestFit="1" customWidth="1"/>
    <col min="2820" max="3069" width="8" style="1"/>
    <col min="3070" max="3070" width="13.5703125" style="1" customWidth="1"/>
    <col min="3071" max="3071" width="110" style="1" bestFit="1" customWidth="1"/>
    <col min="3072" max="3072" width="1.5703125" style="1" customWidth="1"/>
    <col min="3073" max="3073" width="9.28515625" style="1" customWidth="1"/>
    <col min="3074" max="3074" width="0.85546875" style="1" customWidth="1"/>
    <col min="3075" max="3075" width="12.42578125" style="1" bestFit="1" customWidth="1"/>
    <col min="3076" max="3325" width="8" style="1"/>
    <col min="3326" max="3326" width="13.5703125" style="1" customWidth="1"/>
    <col min="3327" max="3327" width="110" style="1" bestFit="1" customWidth="1"/>
    <col min="3328" max="3328" width="1.5703125" style="1" customWidth="1"/>
    <col min="3329" max="3329" width="9.28515625" style="1" customWidth="1"/>
    <col min="3330" max="3330" width="0.85546875" style="1" customWidth="1"/>
    <col min="3331" max="3331" width="12.42578125" style="1" bestFit="1" customWidth="1"/>
    <col min="3332" max="3581" width="8" style="1"/>
    <col min="3582" max="3582" width="13.5703125" style="1" customWidth="1"/>
    <col min="3583" max="3583" width="110" style="1" bestFit="1" customWidth="1"/>
    <col min="3584" max="3584" width="1.5703125" style="1" customWidth="1"/>
    <col min="3585" max="3585" width="9.28515625" style="1" customWidth="1"/>
    <col min="3586" max="3586" width="0.85546875" style="1" customWidth="1"/>
    <col min="3587" max="3587" width="12.42578125" style="1" bestFit="1" customWidth="1"/>
    <col min="3588" max="3837" width="8" style="1"/>
    <col min="3838" max="3838" width="13.5703125" style="1" customWidth="1"/>
    <col min="3839" max="3839" width="110" style="1" bestFit="1" customWidth="1"/>
    <col min="3840" max="3840" width="1.5703125" style="1" customWidth="1"/>
    <col min="3841" max="3841" width="9.28515625" style="1" customWidth="1"/>
    <col min="3842" max="3842" width="0.85546875" style="1" customWidth="1"/>
    <col min="3843" max="3843" width="12.42578125" style="1" bestFit="1" customWidth="1"/>
    <col min="3844" max="4093" width="8" style="1"/>
    <col min="4094" max="4094" width="13.5703125" style="1" customWidth="1"/>
    <col min="4095" max="4095" width="110" style="1" bestFit="1" customWidth="1"/>
    <col min="4096" max="4096" width="1.5703125" style="1" customWidth="1"/>
    <col min="4097" max="4097" width="9.28515625" style="1" customWidth="1"/>
    <col min="4098" max="4098" width="0.85546875" style="1" customWidth="1"/>
    <col min="4099" max="4099" width="12.42578125" style="1" bestFit="1" customWidth="1"/>
    <col min="4100" max="4349" width="8" style="1"/>
    <col min="4350" max="4350" width="13.5703125" style="1" customWidth="1"/>
    <col min="4351" max="4351" width="110" style="1" bestFit="1" customWidth="1"/>
    <col min="4352" max="4352" width="1.5703125" style="1" customWidth="1"/>
    <col min="4353" max="4353" width="9.28515625" style="1" customWidth="1"/>
    <col min="4354" max="4354" width="0.85546875" style="1" customWidth="1"/>
    <col min="4355" max="4355" width="12.42578125" style="1" bestFit="1" customWidth="1"/>
    <col min="4356" max="4605" width="8" style="1"/>
    <col min="4606" max="4606" width="13.5703125" style="1" customWidth="1"/>
    <col min="4607" max="4607" width="110" style="1" bestFit="1" customWidth="1"/>
    <col min="4608" max="4608" width="1.5703125" style="1" customWidth="1"/>
    <col min="4609" max="4609" width="9.28515625" style="1" customWidth="1"/>
    <col min="4610" max="4610" width="0.85546875" style="1" customWidth="1"/>
    <col min="4611" max="4611" width="12.42578125" style="1" bestFit="1" customWidth="1"/>
    <col min="4612" max="4861" width="8" style="1"/>
    <col min="4862" max="4862" width="13.5703125" style="1" customWidth="1"/>
    <col min="4863" max="4863" width="110" style="1" bestFit="1" customWidth="1"/>
    <col min="4864" max="4864" width="1.5703125" style="1" customWidth="1"/>
    <col min="4865" max="4865" width="9.28515625" style="1" customWidth="1"/>
    <col min="4866" max="4866" width="0.85546875" style="1" customWidth="1"/>
    <col min="4867" max="4867" width="12.42578125" style="1" bestFit="1" customWidth="1"/>
    <col min="4868" max="5117" width="8" style="1"/>
    <col min="5118" max="5118" width="13.5703125" style="1" customWidth="1"/>
    <col min="5119" max="5119" width="110" style="1" bestFit="1" customWidth="1"/>
    <col min="5120" max="5120" width="1.5703125" style="1" customWidth="1"/>
    <col min="5121" max="5121" width="9.28515625" style="1" customWidth="1"/>
    <col min="5122" max="5122" width="0.85546875" style="1" customWidth="1"/>
    <col min="5123" max="5123" width="12.42578125" style="1" bestFit="1" customWidth="1"/>
    <col min="5124" max="5373" width="8" style="1"/>
    <col min="5374" max="5374" width="13.5703125" style="1" customWidth="1"/>
    <col min="5375" max="5375" width="110" style="1" bestFit="1" customWidth="1"/>
    <col min="5376" max="5376" width="1.5703125" style="1" customWidth="1"/>
    <col min="5377" max="5377" width="9.28515625" style="1" customWidth="1"/>
    <col min="5378" max="5378" width="0.85546875" style="1" customWidth="1"/>
    <col min="5379" max="5379" width="12.42578125" style="1" bestFit="1" customWidth="1"/>
    <col min="5380" max="5629" width="8" style="1"/>
    <col min="5630" max="5630" width="13.5703125" style="1" customWidth="1"/>
    <col min="5631" max="5631" width="110" style="1" bestFit="1" customWidth="1"/>
    <col min="5632" max="5632" width="1.5703125" style="1" customWidth="1"/>
    <col min="5633" max="5633" width="9.28515625" style="1" customWidth="1"/>
    <col min="5634" max="5634" width="0.85546875" style="1" customWidth="1"/>
    <col min="5635" max="5635" width="12.42578125" style="1" bestFit="1" customWidth="1"/>
    <col min="5636" max="5885" width="8" style="1"/>
    <col min="5886" max="5886" width="13.5703125" style="1" customWidth="1"/>
    <col min="5887" max="5887" width="110" style="1" bestFit="1" customWidth="1"/>
    <col min="5888" max="5888" width="1.5703125" style="1" customWidth="1"/>
    <col min="5889" max="5889" width="9.28515625" style="1" customWidth="1"/>
    <col min="5890" max="5890" width="0.85546875" style="1" customWidth="1"/>
    <col min="5891" max="5891" width="12.42578125" style="1" bestFit="1" customWidth="1"/>
    <col min="5892" max="6141" width="8" style="1"/>
    <col min="6142" max="6142" width="13.5703125" style="1" customWidth="1"/>
    <col min="6143" max="6143" width="110" style="1" bestFit="1" customWidth="1"/>
    <col min="6144" max="6144" width="1.5703125" style="1" customWidth="1"/>
    <col min="6145" max="6145" width="9.28515625" style="1" customWidth="1"/>
    <col min="6146" max="6146" width="0.85546875" style="1" customWidth="1"/>
    <col min="6147" max="6147" width="12.42578125" style="1" bestFit="1" customWidth="1"/>
    <col min="6148" max="6397" width="8" style="1"/>
    <col min="6398" max="6398" width="13.5703125" style="1" customWidth="1"/>
    <col min="6399" max="6399" width="110" style="1" bestFit="1" customWidth="1"/>
    <col min="6400" max="6400" width="1.5703125" style="1" customWidth="1"/>
    <col min="6401" max="6401" width="9.28515625" style="1" customWidth="1"/>
    <col min="6402" max="6402" width="0.85546875" style="1" customWidth="1"/>
    <col min="6403" max="6403" width="12.42578125" style="1" bestFit="1" customWidth="1"/>
    <col min="6404" max="6653" width="8" style="1"/>
    <col min="6654" max="6654" width="13.5703125" style="1" customWidth="1"/>
    <col min="6655" max="6655" width="110" style="1" bestFit="1" customWidth="1"/>
    <col min="6656" max="6656" width="1.5703125" style="1" customWidth="1"/>
    <col min="6657" max="6657" width="9.28515625" style="1" customWidth="1"/>
    <col min="6658" max="6658" width="0.85546875" style="1" customWidth="1"/>
    <col min="6659" max="6659" width="12.42578125" style="1" bestFit="1" customWidth="1"/>
    <col min="6660" max="6909" width="8" style="1"/>
    <col min="6910" max="6910" width="13.5703125" style="1" customWidth="1"/>
    <col min="6911" max="6911" width="110" style="1" bestFit="1" customWidth="1"/>
    <col min="6912" max="6912" width="1.5703125" style="1" customWidth="1"/>
    <col min="6913" max="6913" width="9.28515625" style="1" customWidth="1"/>
    <col min="6914" max="6914" width="0.85546875" style="1" customWidth="1"/>
    <col min="6915" max="6915" width="12.42578125" style="1" bestFit="1" customWidth="1"/>
    <col min="6916" max="7165" width="8" style="1"/>
    <col min="7166" max="7166" width="13.5703125" style="1" customWidth="1"/>
    <col min="7167" max="7167" width="110" style="1" bestFit="1" customWidth="1"/>
    <col min="7168" max="7168" width="1.5703125" style="1" customWidth="1"/>
    <col min="7169" max="7169" width="9.28515625" style="1" customWidth="1"/>
    <col min="7170" max="7170" width="0.85546875" style="1" customWidth="1"/>
    <col min="7171" max="7171" width="12.42578125" style="1" bestFit="1" customWidth="1"/>
    <col min="7172" max="7421" width="8" style="1"/>
    <col min="7422" max="7422" width="13.5703125" style="1" customWidth="1"/>
    <col min="7423" max="7423" width="110" style="1" bestFit="1" customWidth="1"/>
    <col min="7424" max="7424" width="1.5703125" style="1" customWidth="1"/>
    <col min="7425" max="7425" width="9.28515625" style="1" customWidth="1"/>
    <col min="7426" max="7426" width="0.85546875" style="1" customWidth="1"/>
    <col min="7427" max="7427" width="12.42578125" style="1" bestFit="1" customWidth="1"/>
    <col min="7428" max="7677" width="8" style="1"/>
    <col min="7678" max="7678" width="13.5703125" style="1" customWidth="1"/>
    <col min="7679" max="7679" width="110" style="1" bestFit="1" customWidth="1"/>
    <col min="7680" max="7680" width="1.5703125" style="1" customWidth="1"/>
    <col min="7681" max="7681" width="9.28515625" style="1" customWidth="1"/>
    <col min="7682" max="7682" width="0.85546875" style="1" customWidth="1"/>
    <col min="7683" max="7683" width="12.42578125" style="1" bestFit="1" customWidth="1"/>
    <col min="7684" max="7933" width="8" style="1"/>
    <col min="7934" max="7934" width="13.5703125" style="1" customWidth="1"/>
    <col min="7935" max="7935" width="110" style="1" bestFit="1" customWidth="1"/>
    <col min="7936" max="7936" width="1.5703125" style="1" customWidth="1"/>
    <col min="7937" max="7937" width="9.28515625" style="1" customWidth="1"/>
    <col min="7938" max="7938" width="0.85546875" style="1" customWidth="1"/>
    <col min="7939" max="7939" width="12.42578125" style="1" bestFit="1" customWidth="1"/>
    <col min="7940" max="8189" width="8" style="1"/>
    <col min="8190" max="8190" width="13.5703125" style="1" customWidth="1"/>
    <col min="8191" max="8191" width="110" style="1" bestFit="1" customWidth="1"/>
    <col min="8192" max="8192" width="1.5703125" style="1" customWidth="1"/>
    <col min="8193" max="8193" width="9.28515625" style="1" customWidth="1"/>
    <col min="8194" max="8194" width="0.85546875" style="1" customWidth="1"/>
    <col min="8195" max="8195" width="12.42578125" style="1" bestFit="1" customWidth="1"/>
    <col min="8196" max="8445" width="8" style="1"/>
    <col min="8446" max="8446" width="13.5703125" style="1" customWidth="1"/>
    <col min="8447" max="8447" width="110" style="1" bestFit="1" customWidth="1"/>
    <col min="8448" max="8448" width="1.5703125" style="1" customWidth="1"/>
    <col min="8449" max="8449" width="9.28515625" style="1" customWidth="1"/>
    <col min="8450" max="8450" width="0.85546875" style="1" customWidth="1"/>
    <col min="8451" max="8451" width="12.42578125" style="1" bestFit="1" customWidth="1"/>
    <col min="8452" max="8701" width="8" style="1"/>
    <col min="8702" max="8702" width="13.5703125" style="1" customWidth="1"/>
    <col min="8703" max="8703" width="110" style="1" bestFit="1" customWidth="1"/>
    <col min="8704" max="8704" width="1.5703125" style="1" customWidth="1"/>
    <col min="8705" max="8705" width="9.28515625" style="1" customWidth="1"/>
    <col min="8706" max="8706" width="0.85546875" style="1" customWidth="1"/>
    <col min="8707" max="8707" width="12.42578125" style="1" bestFit="1" customWidth="1"/>
    <col min="8708" max="8957" width="8" style="1"/>
    <col min="8958" max="8958" width="13.5703125" style="1" customWidth="1"/>
    <col min="8959" max="8959" width="110" style="1" bestFit="1" customWidth="1"/>
    <col min="8960" max="8960" width="1.5703125" style="1" customWidth="1"/>
    <col min="8961" max="8961" width="9.28515625" style="1" customWidth="1"/>
    <col min="8962" max="8962" width="0.85546875" style="1" customWidth="1"/>
    <col min="8963" max="8963" width="12.42578125" style="1" bestFit="1" customWidth="1"/>
    <col min="8964" max="9213" width="8" style="1"/>
    <col min="9214" max="9214" width="13.5703125" style="1" customWidth="1"/>
    <col min="9215" max="9215" width="110" style="1" bestFit="1" customWidth="1"/>
    <col min="9216" max="9216" width="1.5703125" style="1" customWidth="1"/>
    <col min="9217" max="9217" width="9.28515625" style="1" customWidth="1"/>
    <col min="9218" max="9218" width="0.85546875" style="1" customWidth="1"/>
    <col min="9219" max="9219" width="12.42578125" style="1" bestFit="1" customWidth="1"/>
    <col min="9220" max="9469" width="8" style="1"/>
    <col min="9470" max="9470" width="13.5703125" style="1" customWidth="1"/>
    <col min="9471" max="9471" width="110" style="1" bestFit="1" customWidth="1"/>
    <col min="9472" max="9472" width="1.5703125" style="1" customWidth="1"/>
    <col min="9473" max="9473" width="9.28515625" style="1" customWidth="1"/>
    <col min="9474" max="9474" width="0.85546875" style="1" customWidth="1"/>
    <col min="9475" max="9475" width="12.42578125" style="1" bestFit="1" customWidth="1"/>
    <col min="9476" max="9725" width="8" style="1"/>
    <col min="9726" max="9726" width="13.5703125" style="1" customWidth="1"/>
    <col min="9727" max="9727" width="110" style="1" bestFit="1" customWidth="1"/>
    <col min="9728" max="9728" width="1.5703125" style="1" customWidth="1"/>
    <col min="9729" max="9729" width="9.28515625" style="1" customWidth="1"/>
    <col min="9730" max="9730" width="0.85546875" style="1" customWidth="1"/>
    <col min="9731" max="9731" width="12.42578125" style="1" bestFit="1" customWidth="1"/>
    <col min="9732" max="9981" width="8" style="1"/>
    <col min="9982" max="9982" width="13.5703125" style="1" customWidth="1"/>
    <col min="9983" max="9983" width="110" style="1" bestFit="1" customWidth="1"/>
    <col min="9984" max="9984" width="1.5703125" style="1" customWidth="1"/>
    <col min="9985" max="9985" width="9.28515625" style="1" customWidth="1"/>
    <col min="9986" max="9986" width="0.85546875" style="1" customWidth="1"/>
    <col min="9987" max="9987" width="12.42578125" style="1" bestFit="1" customWidth="1"/>
    <col min="9988" max="10237" width="8" style="1"/>
    <col min="10238" max="10238" width="13.5703125" style="1" customWidth="1"/>
    <col min="10239" max="10239" width="110" style="1" bestFit="1" customWidth="1"/>
    <col min="10240" max="10240" width="1.5703125" style="1" customWidth="1"/>
    <col min="10241" max="10241" width="9.28515625" style="1" customWidth="1"/>
    <col min="10242" max="10242" width="0.85546875" style="1" customWidth="1"/>
    <col min="10243" max="10243" width="12.42578125" style="1" bestFit="1" customWidth="1"/>
    <col min="10244" max="10493" width="8" style="1"/>
    <col min="10494" max="10494" width="13.5703125" style="1" customWidth="1"/>
    <col min="10495" max="10495" width="110" style="1" bestFit="1" customWidth="1"/>
    <col min="10496" max="10496" width="1.5703125" style="1" customWidth="1"/>
    <col min="10497" max="10497" width="9.28515625" style="1" customWidth="1"/>
    <col min="10498" max="10498" width="0.85546875" style="1" customWidth="1"/>
    <col min="10499" max="10499" width="12.42578125" style="1" bestFit="1" customWidth="1"/>
    <col min="10500" max="10749" width="8" style="1"/>
    <col min="10750" max="10750" width="13.5703125" style="1" customWidth="1"/>
    <col min="10751" max="10751" width="110" style="1" bestFit="1" customWidth="1"/>
    <col min="10752" max="10752" width="1.5703125" style="1" customWidth="1"/>
    <col min="10753" max="10753" width="9.28515625" style="1" customWidth="1"/>
    <col min="10754" max="10754" width="0.85546875" style="1" customWidth="1"/>
    <col min="10755" max="10755" width="12.42578125" style="1" bestFit="1" customWidth="1"/>
    <col min="10756" max="11005" width="8" style="1"/>
    <col min="11006" max="11006" width="13.5703125" style="1" customWidth="1"/>
    <col min="11007" max="11007" width="110" style="1" bestFit="1" customWidth="1"/>
    <col min="11008" max="11008" width="1.5703125" style="1" customWidth="1"/>
    <col min="11009" max="11009" width="9.28515625" style="1" customWidth="1"/>
    <col min="11010" max="11010" width="0.85546875" style="1" customWidth="1"/>
    <col min="11011" max="11011" width="12.42578125" style="1" bestFit="1" customWidth="1"/>
    <col min="11012" max="11261" width="8" style="1"/>
    <col min="11262" max="11262" width="13.5703125" style="1" customWidth="1"/>
    <col min="11263" max="11263" width="110" style="1" bestFit="1" customWidth="1"/>
    <col min="11264" max="11264" width="1.5703125" style="1" customWidth="1"/>
    <col min="11265" max="11265" width="9.28515625" style="1" customWidth="1"/>
    <col min="11266" max="11266" width="0.85546875" style="1" customWidth="1"/>
    <col min="11267" max="11267" width="12.42578125" style="1" bestFit="1" customWidth="1"/>
    <col min="11268" max="11517" width="8" style="1"/>
    <col min="11518" max="11518" width="13.5703125" style="1" customWidth="1"/>
    <col min="11519" max="11519" width="110" style="1" bestFit="1" customWidth="1"/>
    <col min="11520" max="11520" width="1.5703125" style="1" customWidth="1"/>
    <col min="11521" max="11521" width="9.28515625" style="1" customWidth="1"/>
    <col min="11522" max="11522" width="0.85546875" style="1" customWidth="1"/>
    <col min="11523" max="11523" width="12.42578125" style="1" bestFit="1" customWidth="1"/>
    <col min="11524" max="11773" width="8" style="1"/>
    <col min="11774" max="11774" width="13.5703125" style="1" customWidth="1"/>
    <col min="11775" max="11775" width="110" style="1" bestFit="1" customWidth="1"/>
    <col min="11776" max="11776" width="1.5703125" style="1" customWidth="1"/>
    <col min="11777" max="11777" width="9.28515625" style="1" customWidth="1"/>
    <col min="11778" max="11778" width="0.85546875" style="1" customWidth="1"/>
    <col min="11779" max="11779" width="12.42578125" style="1" bestFit="1" customWidth="1"/>
    <col min="11780" max="12029" width="8" style="1"/>
    <col min="12030" max="12030" width="13.5703125" style="1" customWidth="1"/>
    <col min="12031" max="12031" width="110" style="1" bestFit="1" customWidth="1"/>
    <col min="12032" max="12032" width="1.5703125" style="1" customWidth="1"/>
    <col min="12033" max="12033" width="9.28515625" style="1" customWidth="1"/>
    <col min="12034" max="12034" width="0.85546875" style="1" customWidth="1"/>
    <col min="12035" max="12035" width="12.42578125" style="1" bestFit="1" customWidth="1"/>
    <col min="12036" max="12285" width="8" style="1"/>
    <col min="12286" max="12286" width="13.5703125" style="1" customWidth="1"/>
    <col min="12287" max="12287" width="110" style="1" bestFit="1" customWidth="1"/>
    <col min="12288" max="12288" width="1.5703125" style="1" customWidth="1"/>
    <col min="12289" max="12289" width="9.28515625" style="1" customWidth="1"/>
    <col min="12290" max="12290" width="0.85546875" style="1" customWidth="1"/>
    <col min="12291" max="12291" width="12.42578125" style="1" bestFit="1" customWidth="1"/>
    <col min="12292" max="12541" width="8" style="1"/>
    <col min="12542" max="12542" width="13.5703125" style="1" customWidth="1"/>
    <col min="12543" max="12543" width="110" style="1" bestFit="1" customWidth="1"/>
    <col min="12544" max="12544" width="1.5703125" style="1" customWidth="1"/>
    <col min="12545" max="12545" width="9.28515625" style="1" customWidth="1"/>
    <col min="12546" max="12546" width="0.85546875" style="1" customWidth="1"/>
    <col min="12547" max="12547" width="12.42578125" style="1" bestFit="1" customWidth="1"/>
    <col min="12548" max="12797" width="8" style="1"/>
    <col min="12798" max="12798" width="13.5703125" style="1" customWidth="1"/>
    <col min="12799" max="12799" width="110" style="1" bestFit="1" customWidth="1"/>
    <col min="12800" max="12800" width="1.5703125" style="1" customWidth="1"/>
    <col min="12801" max="12801" width="9.28515625" style="1" customWidth="1"/>
    <col min="12802" max="12802" width="0.85546875" style="1" customWidth="1"/>
    <col min="12803" max="12803" width="12.42578125" style="1" bestFit="1" customWidth="1"/>
    <col min="12804" max="13053" width="8" style="1"/>
    <col min="13054" max="13054" width="13.5703125" style="1" customWidth="1"/>
    <col min="13055" max="13055" width="110" style="1" bestFit="1" customWidth="1"/>
    <col min="13056" max="13056" width="1.5703125" style="1" customWidth="1"/>
    <col min="13057" max="13057" width="9.28515625" style="1" customWidth="1"/>
    <col min="13058" max="13058" width="0.85546875" style="1" customWidth="1"/>
    <col min="13059" max="13059" width="12.42578125" style="1" bestFit="1" customWidth="1"/>
    <col min="13060" max="13309" width="8" style="1"/>
    <col min="13310" max="13310" width="13.5703125" style="1" customWidth="1"/>
    <col min="13311" max="13311" width="110" style="1" bestFit="1" customWidth="1"/>
    <col min="13312" max="13312" width="1.5703125" style="1" customWidth="1"/>
    <col min="13313" max="13313" width="9.28515625" style="1" customWidth="1"/>
    <col min="13314" max="13314" width="0.85546875" style="1" customWidth="1"/>
    <col min="13315" max="13315" width="12.42578125" style="1" bestFit="1" customWidth="1"/>
    <col min="13316" max="13565" width="8" style="1"/>
    <col min="13566" max="13566" width="13.5703125" style="1" customWidth="1"/>
    <col min="13567" max="13567" width="110" style="1" bestFit="1" customWidth="1"/>
    <col min="13568" max="13568" width="1.5703125" style="1" customWidth="1"/>
    <col min="13569" max="13569" width="9.28515625" style="1" customWidth="1"/>
    <col min="13570" max="13570" width="0.85546875" style="1" customWidth="1"/>
    <col min="13571" max="13571" width="12.42578125" style="1" bestFit="1" customWidth="1"/>
    <col min="13572" max="13821" width="8" style="1"/>
    <col min="13822" max="13822" width="13.5703125" style="1" customWidth="1"/>
    <col min="13823" max="13823" width="110" style="1" bestFit="1" customWidth="1"/>
    <col min="13824" max="13824" width="1.5703125" style="1" customWidth="1"/>
    <col min="13825" max="13825" width="9.28515625" style="1" customWidth="1"/>
    <col min="13826" max="13826" width="0.85546875" style="1" customWidth="1"/>
    <col min="13827" max="13827" width="12.42578125" style="1" bestFit="1" customWidth="1"/>
    <col min="13828" max="14077" width="8" style="1"/>
    <col min="14078" max="14078" width="13.5703125" style="1" customWidth="1"/>
    <col min="14079" max="14079" width="110" style="1" bestFit="1" customWidth="1"/>
    <col min="14080" max="14080" width="1.5703125" style="1" customWidth="1"/>
    <col min="14081" max="14081" width="9.28515625" style="1" customWidth="1"/>
    <col min="14082" max="14082" width="0.85546875" style="1" customWidth="1"/>
    <col min="14083" max="14083" width="12.42578125" style="1" bestFit="1" customWidth="1"/>
    <col min="14084" max="14333" width="8" style="1"/>
    <col min="14334" max="14334" width="13.5703125" style="1" customWidth="1"/>
    <col min="14335" max="14335" width="110" style="1" bestFit="1" customWidth="1"/>
    <col min="14336" max="14336" width="1.5703125" style="1" customWidth="1"/>
    <col min="14337" max="14337" width="9.28515625" style="1" customWidth="1"/>
    <col min="14338" max="14338" width="0.85546875" style="1" customWidth="1"/>
    <col min="14339" max="14339" width="12.42578125" style="1" bestFit="1" customWidth="1"/>
    <col min="14340" max="14589" width="8" style="1"/>
    <col min="14590" max="14590" width="13.5703125" style="1" customWidth="1"/>
    <col min="14591" max="14591" width="110" style="1" bestFit="1" customWidth="1"/>
    <col min="14592" max="14592" width="1.5703125" style="1" customWidth="1"/>
    <col min="14593" max="14593" width="9.28515625" style="1" customWidth="1"/>
    <col min="14594" max="14594" width="0.85546875" style="1" customWidth="1"/>
    <col min="14595" max="14595" width="12.42578125" style="1" bestFit="1" customWidth="1"/>
    <col min="14596" max="14845" width="8" style="1"/>
    <col min="14846" max="14846" width="13.5703125" style="1" customWidth="1"/>
    <col min="14847" max="14847" width="110" style="1" bestFit="1" customWidth="1"/>
    <col min="14848" max="14848" width="1.5703125" style="1" customWidth="1"/>
    <col min="14849" max="14849" width="9.28515625" style="1" customWidth="1"/>
    <col min="14850" max="14850" width="0.85546875" style="1" customWidth="1"/>
    <col min="14851" max="14851" width="12.42578125" style="1" bestFit="1" customWidth="1"/>
    <col min="14852" max="15101" width="8" style="1"/>
    <col min="15102" max="15102" width="13.5703125" style="1" customWidth="1"/>
    <col min="15103" max="15103" width="110" style="1" bestFit="1" customWidth="1"/>
    <col min="15104" max="15104" width="1.5703125" style="1" customWidth="1"/>
    <col min="15105" max="15105" width="9.28515625" style="1" customWidth="1"/>
    <col min="15106" max="15106" width="0.85546875" style="1" customWidth="1"/>
    <col min="15107" max="15107" width="12.42578125" style="1" bestFit="1" customWidth="1"/>
    <col min="15108" max="15357" width="8" style="1"/>
    <col min="15358" max="15358" width="13.5703125" style="1" customWidth="1"/>
    <col min="15359" max="15359" width="110" style="1" bestFit="1" customWidth="1"/>
    <col min="15360" max="15360" width="1.5703125" style="1" customWidth="1"/>
    <col min="15361" max="15361" width="9.28515625" style="1" customWidth="1"/>
    <col min="15362" max="15362" width="0.85546875" style="1" customWidth="1"/>
    <col min="15363" max="15363" width="12.42578125" style="1" bestFit="1" customWidth="1"/>
    <col min="15364" max="15613" width="8" style="1"/>
    <col min="15614" max="15614" width="13.5703125" style="1" customWidth="1"/>
    <col min="15615" max="15615" width="110" style="1" bestFit="1" customWidth="1"/>
    <col min="15616" max="15616" width="1.5703125" style="1" customWidth="1"/>
    <col min="15617" max="15617" width="9.28515625" style="1" customWidth="1"/>
    <col min="15618" max="15618" width="0.85546875" style="1" customWidth="1"/>
    <col min="15619" max="15619" width="12.42578125" style="1" bestFit="1" customWidth="1"/>
    <col min="15620" max="15869" width="8" style="1"/>
    <col min="15870" max="15870" width="13.5703125" style="1" customWidth="1"/>
    <col min="15871" max="15871" width="110" style="1" bestFit="1" customWidth="1"/>
    <col min="15872" max="15872" width="1.5703125" style="1" customWidth="1"/>
    <col min="15873" max="15873" width="9.28515625" style="1" customWidth="1"/>
    <col min="15874" max="15874" width="0.85546875" style="1" customWidth="1"/>
    <col min="15875" max="15875" width="12.42578125" style="1" bestFit="1" customWidth="1"/>
    <col min="15876" max="16125" width="8" style="1"/>
    <col min="16126" max="16126" width="13.5703125" style="1" customWidth="1"/>
    <col min="16127" max="16127" width="110" style="1" bestFit="1" customWidth="1"/>
    <col min="16128" max="16128" width="1.5703125" style="1" customWidth="1"/>
    <col min="16129" max="16129" width="9.28515625" style="1" customWidth="1"/>
    <col min="16130" max="16130" width="0.85546875" style="1" customWidth="1"/>
    <col min="16131" max="16131" width="12.42578125" style="1" bestFit="1" customWidth="1"/>
    <col min="16132" max="16384" width="8" style="1"/>
  </cols>
  <sheetData>
    <row r="1" spans="1:8" ht="35.1" customHeight="1">
      <c r="C1" s="3" t="s">
        <v>110</v>
      </c>
      <c r="D1" s="3"/>
      <c r="E1" s="3"/>
      <c r="F1" s="3"/>
      <c r="G1" s="3"/>
      <c r="H1" s="3"/>
    </row>
    <row r="2" spans="1:8" ht="20.100000000000001" customHeight="1"/>
    <row r="3" spans="1:8" ht="20.100000000000001" customHeight="1"/>
    <row r="4" spans="1:8" ht="20.100000000000001" customHeight="1"/>
    <row r="5" spans="1:8" ht="20.100000000000001" customHeight="1"/>
    <row r="6" spans="1:8" ht="24" thickBot="1">
      <c r="C6" s="5" t="s">
        <v>9</v>
      </c>
      <c r="E6" s="893" t="s">
        <v>111</v>
      </c>
      <c r="F6" s="893"/>
      <c r="G6" s="893" t="s">
        <v>112</v>
      </c>
    </row>
    <row r="7" spans="1:8" ht="18" customHeight="1">
      <c r="A7" s="1285" t="s">
        <v>10</v>
      </c>
      <c r="B7" s="68"/>
      <c r="C7" s="7" t="s">
        <v>16</v>
      </c>
      <c r="D7" s="69"/>
      <c r="E7" s="9" t="s">
        <v>31</v>
      </c>
      <c r="F7" s="10"/>
      <c r="G7" s="778" t="s">
        <v>31</v>
      </c>
    </row>
    <row r="8" spans="1:8" ht="18" customHeight="1">
      <c r="A8" s="1285"/>
      <c r="B8" s="59"/>
      <c r="C8" s="18" t="s">
        <v>17</v>
      </c>
      <c r="D8" s="69"/>
      <c r="E8" s="16" t="s">
        <v>31</v>
      </c>
      <c r="F8" s="14"/>
      <c r="G8" s="779" t="s">
        <v>31</v>
      </c>
    </row>
    <row r="9" spans="1:8" ht="18" customHeight="1">
      <c r="A9" s="1285"/>
      <c r="B9" s="70"/>
      <c r="C9" s="15" t="s">
        <v>18</v>
      </c>
      <c r="D9" s="69"/>
      <c r="E9" s="16" t="s">
        <v>31</v>
      </c>
      <c r="F9" s="14"/>
      <c r="G9" s="779" t="s">
        <v>31</v>
      </c>
    </row>
    <row r="10" spans="1:8" ht="18" customHeight="1">
      <c r="A10" s="1285"/>
      <c r="B10" s="59"/>
      <c r="C10" s="18" t="s">
        <v>19</v>
      </c>
      <c r="D10" s="69"/>
      <c r="E10" s="16" t="s">
        <v>31</v>
      </c>
      <c r="F10" s="14"/>
      <c r="G10" s="779" t="s">
        <v>31</v>
      </c>
    </row>
    <row r="11" spans="1:8" ht="18" customHeight="1">
      <c r="A11" s="1285"/>
      <c r="B11" s="59"/>
      <c r="C11" s="15" t="s">
        <v>20</v>
      </c>
      <c r="D11" s="69"/>
      <c r="E11" s="16" t="s">
        <v>31</v>
      </c>
      <c r="F11" s="14"/>
      <c r="G11" s="779" t="s">
        <v>31</v>
      </c>
    </row>
    <row r="12" spans="1:8" ht="18" customHeight="1">
      <c r="A12" s="1285"/>
      <c r="B12" s="59"/>
      <c r="C12" s="15" t="s">
        <v>84</v>
      </c>
      <c r="D12" s="69"/>
      <c r="E12" s="16" t="s">
        <v>31</v>
      </c>
      <c r="F12" s="14"/>
      <c r="G12" s="779" t="s">
        <v>31</v>
      </c>
    </row>
    <row r="13" spans="1:8" ht="18" customHeight="1">
      <c r="A13" s="1285"/>
      <c r="B13" s="59"/>
      <c r="C13" s="34" t="s">
        <v>83</v>
      </c>
      <c r="D13" s="69"/>
      <c r="E13" s="16" t="s">
        <v>31</v>
      </c>
      <c r="F13" s="14"/>
      <c r="G13" s="780" t="s">
        <v>31</v>
      </c>
    </row>
    <row r="14" spans="1:8" ht="18" customHeight="1">
      <c r="A14" s="1285"/>
      <c r="B14" s="59"/>
      <c r="C14" s="34" t="s">
        <v>470</v>
      </c>
      <c r="D14" s="69"/>
      <c r="E14" s="16" t="s">
        <v>31</v>
      </c>
      <c r="F14" s="14"/>
      <c r="G14" s="780" t="s">
        <v>31</v>
      </c>
    </row>
    <row r="15" spans="1:8" ht="18" customHeight="1">
      <c r="A15" s="1285"/>
      <c r="B15" s="59"/>
      <c r="C15" s="34" t="s">
        <v>22</v>
      </c>
      <c r="D15" s="69"/>
      <c r="E15" s="16" t="s">
        <v>31</v>
      </c>
      <c r="F15" s="14"/>
      <c r="G15" s="780" t="s">
        <v>31</v>
      </c>
    </row>
    <row r="16" spans="1:8" ht="18" customHeight="1">
      <c r="A16" s="1285"/>
      <c r="B16" s="59"/>
      <c r="C16" s="34" t="s">
        <v>23</v>
      </c>
      <c r="D16" s="69"/>
      <c r="E16" s="16" t="s">
        <v>31</v>
      </c>
      <c r="F16" s="14"/>
      <c r="G16" s="780" t="s">
        <v>31</v>
      </c>
    </row>
    <row r="17" spans="1:8" ht="18" customHeight="1">
      <c r="A17" s="1285"/>
      <c r="B17" s="59" t="s">
        <v>86</v>
      </c>
      <c r="C17" s="34" t="s">
        <v>32</v>
      </c>
      <c r="D17" s="69"/>
      <c r="E17" s="16">
        <v>127000</v>
      </c>
      <c r="F17" s="14"/>
      <c r="G17" s="780">
        <v>127000</v>
      </c>
    </row>
    <row r="18" spans="1:8" ht="18" customHeight="1">
      <c r="A18" s="1285"/>
      <c r="B18" s="59"/>
      <c r="C18" s="34" t="s">
        <v>130</v>
      </c>
      <c r="D18" s="69"/>
      <c r="E18" s="16" t="s">
        <v>31</v>
      </c>
      <c r="F18" s="14"/>
      <c r="G18" s="780" t="s">
        <v>31</v>
      </c>
    </row>
    <row r="19" spans="1:8" ht="18" customHeight="1">
      <c r="A19" s="1285"/>
      <c r="B19" s="59"/>
      <c r="C19" s="34" t="s">
        <v>129</v>
      </c>
      <c r="D19" s="69"/>
      <c r="E19" s="17" t="s">
        <v>37</v>
      </c>
      <c r="F19" s="14"/>
      <c r="G19" s="780" t="s">
        <v>31</v>
      </c>
    </row>
    <row r="20" spans="1:8" ht="36">
      <c r="A20" s="1285"/>
      <c r="B20" s="70" t="s">
        <v>64</v>
      </c>
      <c r="C20" s="53" t="s">
        <v>874</v>
      </c>
      <c r="D20" s="69"/>
      <c r="E20" s="16">
        <v>310000</v>
      </c>
      <c r="F20" s="14"/>
      <c r="G20" s="780">
        <v>175000</v>
      </c>
    </row>
    <row r="21" spans="1:8" ht="36">
      <c r="A21" s="1285"/>
      <c r="B21" s="70" t="s">
        <v>63</v>
      </c>
      <c r="C21" s="53" t="s">
        <v>65</v>
      </c>
      <c r="D21" s="69"/>
      <c r="E21" s="16">
        <v>160000</v>
      </c>
      <c r="F21" s="14"/>
      <c r="G21" s="780">
        <v>160000</v>
      </c>
    </row>
    <row r="22" spans="1:8" ht="18" customHeight="1">
      <c r="A22" s="1285"/>
      <c r="B22" s="59" t="s">
        <v>119</v>
      </c>
      <c r="C22" s="34" t="s">
        <v>1339</v>
      </c>
      <c r="D22" s="69"/>
      <c r="E22" s="16">
        <v>375000</v>
      </c>
      <c r="F22" s="14"/>
      <c r="G22" s="780">
        <v>175000</v>
      </c>
    </row>
    <row r="23" spans="1:8" ht="18" customHeight="1">
      <c r="A23" s="1285"/>
      <c r="B23" s="59"/>
      <c r="C23" s="34" t="s">
        <v>21</v>
      </c>
      <c r="D23" s="69"/>
      <c r="E23" s="16" t="s">
        <v>31</v>
      </c>
      <c r="F23" s="14"/>
      <c r="G23" s="780" t="s">
        <v>31</v>
      </c>
    </row>
    <row r="24" spans="1:8" ht="18">
      <c r="A24" s="1285"/>
      <c r="B24" s="70"/>
      <c r="C24" s="53" t="s">
        <v>24</v>
      </c>
      <c r="D24" s="69"/>
      <c r="E24" s="16" t="s">
        <v>31</v>
      </c>
      <c r="F24" s="14"/>
      <c r="G24" s="780" t="s">
        <v>31</v>
      </c>
    </row>
    <row r="25" spans="1:8" ht="18">
      <c r="A25" s="1285"/>
      <c r="B25" s="70" t="s">
        <v>884</v>
      </c>
      <c r="C25" s="53" t="s">
        <v>25</v>
      </c>
      <c r="D25" s="69"/>
      <c r="E25" s="16">
        <v>80000</v>
      </c>
      <c r="F25" s="14"/>
      <c r="G25" s="780">
        <v>80000</v>
      </c>
    </row>
    <row r="26" spans="1:8" ht="18" customHeight="1">
      <c r="A26" s="1285"/>
      <c r="B26" s="59"/>
      <c r="C26" s="34" t="s">
        <v>26</v>
      </c>
      <c r="D26" s="69"/>
      <c r="E26" s="16" t="s">
        <v>31</v>
      </c>
      <c r="F26" s="14"/>
      <c r="G26" s="781" t="s">
        <v>37</v>
      </c>
    </row>
    <row r="27" spans="1:8" ht="18" customHeight="1">
      <c r="A27" s="1285"/>
      <c r="B27" s="59" t="s">
        <v>541</v>
      </c>
      <c r="C27" s="34" t="s">
        <v>27</v>
      </c>
      <c r="D27" s="69"/>
      <c r="E27" s="35">
        <v>280000</v>
      </c>
      <c r="F27" s="14"/>
      <c r="G27" s="780" t="s">
        <v>31</v>
      </c>
    </row>
    <row r="28" spans="1:8" ht="18" customHeight="1" thickBot="1">
      <c r="A28" s="1285"/>
      <c r="B28" s="71"/>
      <c r="C28" s="22" t="s">
        <v>28</v>
      </c>
      <c r="D28" s="69"/>
      <c r="E28" s="72" t="s">
        <v>31</v>
      </c>
      <c r="F28" s="24"/>
      <c r="G28" s="782" t="s">
        <v>31</v>
      </c>
    </row>
    <row r="29" spans="1:8" ht="6" customHeight="1" thickBot="1">
      <c r="A29" s="54"/>
      <c r="B29" s="25"/>
      <c r="C29" s="25"/>
      <c r="D29" s="25"/>
      <c r="E29" s="55"/>
      <c r="F29" s="55"/>
      <c r="G29" s="55"/>
      <c r="H29" s="46"/>
    </row>
    <row r="30" spans="1:8" ht="18" customHeight="1">
      <c r="A30" s="1285" t="s">
        <v>11</v>
      </c>
      <c r="B30" s="68"/>
      <c r="C30" s="56" t="s">
        <v>33</v>
      </c>
      <c r="D30" s="69"/>
      <c r="E30" s="73"/>
      <c r="F30" s="74"/>
      <c r="G30" s="75"/>
    </row>
    <row r="31" spans="1:8" ht="18" customHeight="1">
      <c r="A31" s="1285"/>
      <c r="B31" s="59"/>
      <c r="C31" s="12" t="s">
        <v>30</v>
      </c>
      <c r="D31" s="69"/>
      <c r="E31" s="13" t="s">
        <v>31</v>
      </c>
      <c r="F31" s="14"/>
      <c r="G31" s="785" t="s">
        <v>37</v>
      </c>
    </row>
    <row r="32" spans="1:8" ht="36">
      <c r="A32" s="1285"/>
      <c r="B32" s="59"/>
      <c r="C32" s="33" t="s">
        <v>35</v>
      </c>
      <c r="D32" s="69"/>
      <c r="E32" s="39" t="s">
        <v>37</v>
      </c>
      <c r="F32" s="14"/>
      <c r="G32" s="783" t="s">
        <v>31</v>
      </c>
    </row>
    <row r="33" spans="1:7" ht="18" customHeight="1">
      <c r="A33" s="1285"/>
      <c r="B33" s="59"/>
      <c r="C33" s="12" t="s">
        <v>34</v>
      </c>
      <c r="D33" s="69"/>
      <c r="E33" s="13" t="s">
        <v>31</v>
      </c>
      <c r="F33" s="14"/>
      <c r="G33" s="784" t="s">
        <v>37</v>
      </c>
    </row>
    <row r="34" spans="1:7" ht="18" customHeight="1">
      <c r="A34" s="1285"/>
      <c r="B34" s="59"/>
      <c r="C34" s="12" t="s">
        <v>36</v>
      </c>
      <c r="D34" s="69"/>
      <c r="E34" s="39" t="s">
        <v>37</v>
      </c>
      <c r="F34" s="14"/>
      <c r="G34" s="779" t="s">
        <v>31</v>
      </c>
    </row>
    <row r="35" spans="1:7" ht="18" customHeight="1">
      <c r="A35" s="1285"/>
      <c r="B35" s="59"/>
      <c r="C35" s="57" t="s">
        <v>127</v>
      </c>
      <c r="D35" s="69"/>
      <c r="E35" s="76"/>
      <c r="F35" s="77"/>
      <c r="G35" s="78"/>
    </row>
    <row r="36" spans="1:7" ht="18" customHeight="1">
      <c r="A36" s="1285"/>
      <c r="B36" s="59"/>
      <c r="C36" s="15" t="s">
        <v>81</v>
      </c>
      <c r="D36" s="69"/>
      <c r="E36" s="16" t="s">
        <v>31</v>
      </c>
      <c r="F36" s="14"/>
      <c r="G36" s="779"/>
    </row>
    <row r="37" spans="1:7" ht="18" customHeight="1">
      <c r="A37" s="1285"/>
      <c r="B37" s="59"/>
      <c r="C37" s="15" t="s">
        <v>80</v>
      </c>
      <c r="D37" s="69"/>
      <c r="E37" s="17" t="s">
        <v>37</v>
      </c>
      <c r="F37" s="14"/>
      <c r="G37" s="779" t="s">
        <v>31</v>
      </c>
    </row>
    <row r="38" spans="1:7" ht="18" customHeight="1">
      <c r="A38" s="1285"/>
      <c r="B38" s="59" t="s">
        <v>87</v>
      </c>
      <c r="C38" s="15" t="s">
        <v>961</v>
      </c>
      <c r="D38" s="69"/>
      <c r="E38" s="17" t="s">
        <v>37</v>
      </c>
      <c r="F38" s="14"/>
      <c r="G38" s="779">
        <v>879000</v>
      </c>
    </row>
    <row r="39" spans="1:7" ht="18" customHeight="1">
      <c r="A39" s="1285"/>
      <c r="B39" s="59"/>
      <c r="C39" s="58" t="s">
        <v>128</v>
      </c>
      <c r="D39" s="69"/>
      <c r="E39" s="76"/>
      <c r="F39" s="77"/>
      <c r="G39" s="78"/>
    </row>
    <row r="40" spans="1:7" ht="18" customHeight="1">
      <c r="A40" s="1285"/>
      <c r="B40" s="59" t="s">
        <v>85</v>
      </c>
      <c r="C40" s="15" t="s">
        <v>81</v>
      </c>
      <c r="D40" s="69"/>
      <c r="E40" s="16">
        <v>438000</v>
      </c>
      <c r="F40" s="14"/>
      <c r="G40" s="784" t="s">
        <v>37</v>
      </c>
    </row>
    <row r="41" spans="1:7" ht="18" customHeight="1">
      <c r="A41" s="1285"/>
      <c r="B41" s="59" t="s">
        <v>85</v>
      </c>
      <c r="C41" s="15" t="s">
        <v>80</v>
      </c>
      <c r="D41" s="69"/>
      <c r="E41" s="17" t="s">
        <v>37</v>
      </c>
      <c r="F41" s="14"/>
      <c r="G41" s="779">
        <v>438000</v>
      </c>
    </row>
    <row r="42" spans="1:7" ht="8.25" customHeight="1" thickBot="1">
      <c r="A42" s="1285"/>
      <c r="B42" s="59"/>
      <c r="C42" s="79"/>
      <c r="D42" s="69"/>
      <c r="E42" s="80"/>
      <c r="F42" s="81"/>
      <c r="G42" s="82"/>
    </row>
    <row r="43" spans="1:7" ht="18" customHeight="1">
      <c r="A43" s="1285"/>
      <c r="B43" s="59"/>
      <c r="C43" s="63"/>
      <c r="D43" s="61"/>
      <c r="E43" s="47"/>
      <c r="F43" s="48"/>
      <c r="G43" s="47"/>
    </row>
    <row r="44" spans="1:7" ht="18" customHeight="1">
      <c r="A44" s="1285"/>
      <c r="B44" s="59"/>
      <c r="C44" s="83" t="s">
        <v>117</v>
      </c>
      <c r="D44" s="61"/>
      <c r="E44" s="47"/>
      <c r="F44" s="48"/>
      <c r="G44" s="49"/>
    </row>
    <row r="45" spans="1:7" ht="18" customHeight="1">
      <c r="A45" s="1285"/>
      <c r="B45" s="59"/>
      <c r="C45" s="63"/>
      <c r="D45" s="61"/>
      <c r="E45" s="47"/>
      <c r="F45" s="48"/>
      <c r="G45" s="47"/>
    </row>
    <row r="46" spans="1:7" ht="18" customHeight="1">
      <c r="A46" s="1285"/>
      <c r="B46" s="59"/>
      <c r="C46" s="63"/>
      <c r="D46" s="61"/>
      <c r="E46" s="47"/>
      <c r="F46" s="48"/>
      <c r="G46" s="47"/>
    </row>
    <row r="47" spans="1:7" ht="18" customHeight="1">
      <c r="A47" s="1285"/>
      <c r="B47" s="59"/>
      <c r="C47" s="63"/>
      <c r="D47" s="61"/>
      <c r="E47" s="47"/>
      <c r="F47" s="48"/>
      <c r="G47" s="47"/>
    </row>
    <row r="48" spans="1:7" ht="18" customHeight="1">
      <c r="A48" s="1285"/>
      <c r="B48" s="59"/>
      <c r="C48" s="63"/>
      <c r="D48" s="61"/>
      <c r="E48" s="47"/>
      <c r="F48" s="48"/>
      <c r="G48" s="47"/>
    </row>
    <row r="49" spans="1:7" ht="18" customHeight="1">
      <c r="A49" s="1285"/>
      <c r="B49" s="59"/>
      <c r="C49" s="63"/>
      <c r="D49" s="61"/>
      <c r="E49" s="47"/>
      <c r="F49" s="48"/>
      <c r="G49" s="47"/>
    </row>
    <row r="50" spans="1:7" ht="18" customHeight="1">
      <c r="A50" s="1285"/>
      <c r="B50" s="59"/>
      <c r="C50" s="63"/>
      <c r="D50" s="61"/>
      <c r="E50" s="47"/>
      <c r="F50" s="48"/>
      <c r="G50" s="47"/>
    </row>
    <row r="51" spans="1:7" ht="18" customHeight="1">
      <c r="A51" s="1285"/>
      <c r="B51" s="59"/>
      <c r="C51" s="63"/>
      <c r="D51" s="61"/>
      <c r="E51" s="47"/>
      <c r="F51" s="48"/>
      <c r="G51" s="49"/>
    </row>
    <row r="52" spans="1:7" ht="18" customHeight="1">
      <c r="A52" s="1285"/>
      <c r="B52" s="59"/>
      <c r="C52" s="63"/>
      <c r="D52" s="61"/>
      <c r="E52" s="47"/>
      <c r="F52" s="48"/>
      <c r="G52" s="49"/>
    </row>
    <row r="53" spans="1:7" ht="18" customHeight="1">
      <c r="A53" s="1285"/>
      <c r="B53" s="59"/>
      <c r="C53" s="63"/>
      <c r="D53" s="61"/>
      <c r="E53" s="47"/>
      <c r="F53" s="48"/>
      <c r="G53" s="49"/>
    </row>
    <row r="54" spans="1:7">
      <c r="A54" s="1285"/>
      <c r="B54" s="59"/>
      <c r="C54" s="84"/>
      <c r="D54" s="61"/>
      <c r="E54" s="47"/>
      <c r="F54" s="48"/>
      <c r="G54" s="47"/>
    </row>
    <row r="55" spans="1:7" ht="18" customHeight="1">
      <c r="A55" s="1285"/>
      <c r="B55" s="59"/>
      <c r="C55" s="63"/>
      <c r="D55" s="61"/>
      <c r="E55" s="47"/>
      <c r="F55" s="48"/>
      <c r="G55" s="49"/>
    </row>
    <row r="56" spans="1:7" ht="18" customHeight="1">
      <c r="A56" s="1285"/>
      <c r="B56" s="59"/>
      <c r="C56" s="63"/>
      <c r="D56" s="61"/>
      <c r="E56" s="47"/>
      <c r="F56" s="48"/>
      <c r="G56" s="47"/>
    </row>
    <row r="57" spans="1:7" ht="18" customHeight="1">
      <c r="A57" s="1285"/>
      <c r="B57" s="59"/>
      <c r="C57" s="83" t="s">
        <v>118</v>
      </c>
      <c r="D57" s="61"/>
      <c r="E57" s="47"/>
      <c r="F57" s="48"/>
      <c r="G57" s="47"/>
    </row>
    <row r="58" spans="1:7" ht="18" customHeight="1">
      <c r="A58" s="1285"/>
      <c r="B58" s="59"/>
      <c r="C58" s="63"/>
      <c r="D58" s="61"/>
      <c r="E58" s="47"/>
      <c r="F58" s="48"/>
      <c r="G58" s="47"/>
    </row>
    <row r="59" spans="1:7" ht="18" customHeight="1">
      <c r="A59" s="1285"/>
      <c r="B59" s="59"/>
      <c r="C59" s="63"/>
      <c r="D59" s="61"/>
      <c r="E59" s="47"/>
      <c r="F59" s="48"/>
      <c r="G59" s="47"/>
    </row>
    <row r="60" spans="1:7" ht="18" customHeight="1">
      <c r="A60" s="1285"/>
      <c r="B60" s="59"/>
      <c r="C60" s="63"/>
      <c r="D60" s="61"/>
      <c r="E60" s="47"/>
      <c r="F60" s="48"/>
      <c r="G60" s="47"/>
    </row>
    <row r="61" spans="1:7" ht="18" customHeight="1">
      <c r="A61" s="1285"/>
      <c r="B61" s="59"/>
      <c r="C61" s="63"/>
      <c r="D61" s="61"/>
      <c r="E61" s="47"/>
      <c r="F61" s="48"/>
      <c r="G61" s="47"/>
    </row>
    <row r="62" spans="1:7" ht="18" customHeight="1">
      <c r="A62" s="1285"/>
      <c r="B62" s="59"/>
      <c r="C62" s="63"/>
      <c r="D62" s="61"/>
      <c r="E62" s="49"/>
      <c r="F62" s="48"/>
      <c r="G62" s="47"/>
    </row>
    <row r="63" spans="1:7" ht="18" customHeight="1">
      <c r="A63" s="1285"/>
      <c r="B63" s="59"/>
      <c r="C63" s="63"/>
      <c r="D63" s="61"/>
      <c r="E63" s="47"/>
      <c r="F63" s="48"/>
      <c r="G63" s="47"/>
    </row>
    <row r="64" spans="1:7" ht="18" customHeight="1">
      <c r="A64" s="1285"/>
      <c r="B64" s="59"/>
      <c r="C64" s="63"/>
      <c r="D64" s="61"/>
      <c r="E64" s="47"/>
      <c r="F64" s="48"/>
      <c r="G64" s="47"/>
    </row>
    <row r="65" spans="1:7" ht="18" customHeight="1">
      <c r="A65" s="1285"/>
      <c r="B65" s="59"/>
      <c r="C65" s="63"/>
      <c r="D65" s="61"/>
      <c r="E65" s="47"/>
      <c r="F65" s="48"/>
      <c r="G65" s="47"/>
    </row>
    <row r="66" spans="1:7" ht="18" customHeight="1">
      <c r="A66" s="1285"/>
      <c r="B66" s="59"/>
      <c r="C66" s="63"/>
      <c r="D66" s="61"/>
      <c r="E66" s="47"/>
      <c r="F66" s="48"/>
      <c r="G66" s="85"/>
    </row>
    <row r="67" spans="1:7">
      <c r="A67" s="1285"/>
      <c r="B67" s="59"/>
      <c r="C67" s="84"/>
      <c r="D67" s="61"/>
      <c r="E67" s="86"/>
      <c r="F67" s="48"/>
      <c r="G67" s="47"/>
    </row>
    <row r="68" spans="1:7" ht="18" customHeight="1">
      <c r="A68" s="1285"/>
      <c r="B68" s="59"/>
      <c r="C68" s="63"/>
      <c r="D68" s="61"/>
      <c r="E68" s="47"/>
      <c r="F68" s="48"/>
      <c r="G68" s="47"/>
    </row>
    <row r="69" spans="1:7" ht="18" customHeight="1">
      <c r="A69" s="1285"/>
      <c r="B69" s="59"/>
      <c r="C69" s="63"/>
      <c r="D69" s="61"/>
      <c r="E69" s="47"/>
      <c r="F69" s="48"/>
      <c r="G69" s="47"/>
    </row>
    <row r="70" spans="1:7" ht="18" customHeight="1">
      <c r="A70" s="1285"/>
      <c r="B70" s="59"/>
      <c r="C70" s="63"/>
      <c r="D70" s="61"/>
      <c r="E70" s="47"/>
      <c r="F70" s="48"/>
      <c r="G70" s="47"/>
    </row>
    <row r="71" spans="1:7" ht="18" customHeight="1">
      <c r="A71" s="1285"/>
      <c r="B71" s="59"/>
      <c r="C71" s="63"/>
      <c r="D71" s="61"/>
      <c r="E71" s="47"/>
      <c r="F71" s="48"/>
      <c r="G71" s="47"/>
    </row>
    <row r="72" spans="1:7" ht="18" customHeight="1">
      <c r="A72" s="1285"/>
      <c r="B72" s="59"/>
      <c r="C72" s="87" t="s">
        <v>92</v>
      </c>
      <c r="D72" s="61"/>
      <c r="E72" s="47"/>
      <c r="F72" s="48"/>
      <c r="G72" s="47"/>
    </row>
    <row r="73" spans="1:7" ht="18" customHeight="1">
      <c r="A73" s="1285"/>
      <c r="B73" s="59"/>
      <c r="C73" s="63"/>
      <c r="D73" s="61"/>
      <c r="E73" s="47"/>
      <c r="F73" s="48"/>
      <c r="G73" s="49"/>
    </row>
    <row r="74" spans="1:7" ht="18" customHeight="1" thickBot="1">
      <c r="A74" s="1285"/>
      <c r="B74" s="71"/>
      <c r="C74" s="88"/>
      <c r="D74" s="61"/>
      <c r="E74" s="49"/>
      <c r="F74" s="48"/>
      <c r="G74" s="47"/>
    </row>
    <row r="75" spans="1:7" ht="6" customHeight="1">
      <c r="A75" s="25"/>
      <c r="B75" s="50"/>
      <c r="C75" s="45"/>
      <c r="D75" s="46"/>
      <c r="E75" s="47"/>
      <c r="F75" s="48"/>
      <c r="G75" s="47"/>
    </row>
    <row r="76" spans="1:7" ht="18" customHeight="1">
      <c r="A76" s="158"/>
      <c r="B76" s="50"/>
      <c r="C76" s="45"/>
      <c r="D76" s="46"/>
      <c r="E76" s="47"/>
      <c r="F76" s="48"/>
      <c r="G76" s="49"/>
    </row>
    <row r="77" spans="1:7">
      <c r="A77" s="51"/>
      <c r="B77" s="1133" t="s">
        <v>14</v>
      </c>
      <c r="C77" s="1133"/>
    </row>
    <row r="78" spans="1:7" ht="6" customHeight="1">
      <c r="A78" s="51"/>
      <c r="B78" s="50"/>
      <c r="C78" s="45"/>
      <c r="D78" s="46"/>
      <c r="E78" s="47"/>
      <c r="F78" s="48"/>
      <c r="G78" s="47"/>
    </row>
    <row r="79" spans="1:7">
      <c r="B79" s="52" t="str">
        <f>CITROEN!A5</f>
        <v>Érvényes: 2017. október 3-tól visszavonásig.</v>
      </c>
    </row>
    <row r="80" spans="1:7">
      <c r="B80" s="2" t="s">
        <v>138</v>
      </c>
      <c r="C80" s="2"/>
    </row>
    <row r="81" spans="3:3">
      <c r="C81" s="2"/>
    </row>
    <row r="82" spans="3:3">
      <c r="C82" s="2"/>
    </row>
    <row r="83" spans="3:3">
      <c r="C83" s="2"/>
    </row>
    <row r="84" spans="3:3">
      <c r="C84" s="2"/>
    </row>
    <row r="85" spans="3:3">
      <c r="C85" s="2"/>
    </row>
    <row r="86" spans="3:3">
      <c r="C86" s="2"/>
    </row>
    <row r="87" spans="3:3">
      <c r="C87" s="2"/>
    </row>
  </sheetData>
  <mergeCells count="3">
    <mergeCell ref="A7:A28"/>
    <mergeCell ref="A30:A74"/>
    <mergeCell ref="B77:C77"/>
  </mergeCells>
  <printOptions horizontalCentered="1" verticalCentered="1"/>
  <pageMargins left="0.23622047244094491" right="0.23622047244094491" top="0.35433070866141736" bottom="0.35433070866141736" header="0.31496062992125984" footer="0.31496062992125984"/>
  <pageSetup paperSize="9" scale="51"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70"/>
  <sheetViews>
    <sheetView topLeftCell="A19" zoomScaleNormal="100" workbookViewId="0">
      <selection activeCell="C27" sqref="C27"/>
    </sheetView>
  </sheetViews>
  <sheetFormatPr defaultColWidth="8" defaultRowHeight="17.25"/>
  <cols>
    <col min="1" max="1" width="8" style="1"/>
    <col min="2" max="2" width="13.5703125" style="2" customWidth="1"/>
    <col min="3" max="3" width="128.28515625" style="4" bestFit="1" customWidth="1"/>
    <col min="4" max="4" width="1.5703125" style="1" customWidth="1"/>
    <col min="5" max="5" width="13.7109375" style="4" customWidth="1"/>
    <col min="6" max="6" width="0.85546875" style="4" customWidth="1"/>
    <col min="7" max="7" width="13.7109375" style="4" customWidth="1"/>
    <col min="8" max="8" width="2.42578125" style="1" customWidth="1"/>
    <col min="9" max="253" width="8" style="1"/>
    <col min="254" max="254" width="13.5703125" style="1" customWidth="1"/>
    <col min="255" max="255" width="110" style="1" bestFit="1" customWidth="1"/>
    <col min="256" max="256" width="1.5703125" style="1" customWidth="1"/>
    <col min="257" max="257" width="9.28515625" style="1" customWidth="1"/>
    <col min="258" max="258" width="0.85546875" style="1" customWidth="1"/>
    <col min="259" max="259" width="12.42578125" style="1" bestFit="1" customWidth="1"/>
    <col min="260" max="509" width="8" style="1"/>
    <col min="510" max="510" width="13.5703125" style="1" customWidth="1"/>
    <col min="511" max="511" width="110" style="1" bestFit="1" customWidth="1"/>
    <col min="512" max="512" width="1.5703125" style="1" customWidth="1"/>
    <col min="513" max="513" width="9.28515625" style="1" customWidth="1"/>
    <col min="514" max="514" width="0.85546875" style="1" customWidth="1"/>
    <col min="515" max="515" width="12.42578125" style="1" bestFit="1" customWidth="1"/>
    <col min="516" max="765" width="8" style="1"/>
    <col min="766" max="766" width="13.5703125" style="1" customWidth="1"/>
    <col min="767" max="767" width="110" style="1" bestFit="1" customWidth="1"/>
    <col min="768" max="768" width="1.5703125" style="1" customWidth="1"/>
    <col min="769" max="769" width="9.28515625" style="1" customWidth="1"/>
    <col min="770" max="770" width="0.85546875" style="1" customWidth="1"/>
    <col min="771" max="771" width="12.42578125" style="1" bestFit="1" customWidth="1"/>
    <col min="772" max="1021" width="8" style="1"/>
    <col min="1022" max="1022" width="13.5703125" style="1" customWidth="1"/>
    <col min="1023" max="1023" width="110" style="1" bestFit="1" customWidth="1"/>
    <col min="1024" max="1024" width="1.5703125" style="1" customWidth="1"/>
    <col min="1025" max="1025" width="9.28515625" style="1" customWidth="1"/>
    <col min="1026" max="1026" width="0.85546875" style="1" customWidth="1"/>
    <col min="1027" max="1027" width="12.42578125" style="1" bestFit="1" customWidth="1"/>
    <col min="1028" max="1277" width="8" style="1"/>
    <col min="1278" max="1278" width="13.5703125" style="1" customWidth="1"/>
    <col min="1279" max="1279" width="110" style="1" bestFit="1" customWidth="1"/>
    <col min="1280" max="1280" width="1.5703125" style="1" customWidth="1"/>
    <col min="1281" max="1281" width="9.28515625" style="1" customWidth="1"/>
    <col min="1282" max="1282" width="0.85546875" style="1" customWidth="1"/>
    <col min="1283" max="1283" width="12.42578125" style="1" bestFit="1" customWidth="1"/>
    <col min="1284" max="1533" width="8" style="1"/>
    <col min="1534" max="1534" width="13.5703125" style="1" customWidth="1"/>
    <col min="1535" max="1535" width="110" style="1" bestFit="1" customWidth="1"/>
    <col min="1536" max="1536" width="1.5703125" style="1" customWidth="1"/>
    <col min="1537" max="1537" width="9.28515625" style="1" customWidth="1"/>
    <col min="1538" max="1538" width="0.85546875" style="1" customWidth="1"/>
    <col min="1539" max="1539" width="12.42578125" style="1" bestFit="1" customWidth="1"/>
    <col min="1540" max="1789" width="8" style="1"/>
    <col min="1790" max="1790" width="13.5703125" style="1" customWidth="1"/>
    <col min="1791" max="1791" width="110" style="1" bestFit="1" customWidth="1"/>
    <col min="1792" max="1792" width="1.5703125" style="1" customWidth="1"/>
    <col min="1793" max="1793" width="9.28515625" style="1" customWidth="1"/>
    <col min="1794" max="1794" width="0.85546875" style="1" customWidth="1"/>
    <col min="1795" max="1795" width="12.42578125" style="1" bestFit="1" customWidth="1"/>
    <col min="1796" max="2045" width="8" style="1"/>
    <col min="2046" max="2046" width="13.5703125" style="1" customWidth="1"/>
    <col min="2047" max="2047" width="110" style="1" bestFit="1" customWidth="1"/>
    <col min="2048" max="2048" width="1.5703125" style="1" customWidth="1"/>
    <col min="2049" max="2049" width="9.28515625" style="1" customWidth="1"/>
    <col min="2050" max="2050" width="0.85546875" style="1" customWidth="1"/>
    <col min="2051" max="2051" width="12.42578125" style="1" bestFit="1" customWidth="1"/>
    <col min="2052" max="2301" width="8" style="1"/>
    <col min="2302" max="2302" width="13.5703125" style="1" customWidth="1"/>
    <col min="2303" max="2303" width="110" style="1" bestFit="1" customWidth="1"/>
    <col min="2304" max="2304" width="1.5703125" style="1" customWidth="1"/>
    <col min="2305" max="2305" width="9.28515625" style="1" customWidth="1"/>
    <col min="2306" max="2306" width="0.85546875" style="1" customWidth="1"/>
    <col min="2307" max="2307" width="12.42578125" style="1" bestFit="1" customWidth="1"/>
    <col min="2308" max="2557" width="8" style="1"/>
    <col min="2558" max="2558" width="13.5703125" style="1" customWidth="1"/>
    <col min="2559" max="2559" width="110" style="1" bestFit="1" customWidth="1"/>
    <col min="2560" max="2560" width="1.5703125" style="1" customWidth="1"/>
    <col min="2561" max="2561" width="9.28515625" style="1" customWidth="1"/>
    <col min="2562" max="2562" width="0.85546875" style="1" customWidth="1"/>
    <col min="2563" max="2563" width="12.42578125" style="1" bestFit="1" customWidth="1"/>
    <col min="2564" max="2813" width="8" style="1"/>
    <col min="2814" max="2814" width="13.5703125" style="1" customWidth="1"/>
    <col min="2815" max="2815" width="110" style="1" bestFit="1" customWidth="1"/>
    <col min="2816" max="2816" width="1.5703125" style="1" customWidth="1"/>
    <col min="2817" max="2817" width="9.28515625" style="1" customWidth="1"/>
    <col min="2818" max="2818" width="0.85546875" style="1" customWidth="1"/>
    <col min="2819" max="2819" width="12.42578125" style="1" bestFit="1" customWidth="1"/>
    <col min="2820" max="3069" width="8" style="1"/>
    <col min="3070" max="3070" width="13.5703125" style="1" customWidth="1"/>
    <col min="3071" max="3071" width="110" style="1" bestFit="1" customWidth="1"/>
    <col min="3072" max="3072" width="1.5703125" style="1" customWidth="1"/>
    <col min="3073" max="3073" width="9.28515625" style="1" customWidth="1"/>
    <col min="3074" max="3074" width="0.85546875" style="1" customWidth="1"/>
    <col min="3075" max="3075" width="12.42578125" style="1" bestFit="1" customWidth="1"/>
    <col min="3076" max="3325" width="8" style="1"/>
    <col min="3326" max="3326" width="13.5703125" style="1" customWidth="1"/>
    <col min="3327" max="3327" width="110" style="1" bestFit="1" customWidth="1"/>
    <col min="3328" max="3328" width="1.5703125" style="1" customWidth="1"/>
    <col min="3329" max="3329" width="9.28515625" style="1" customWidth="1"/>
    <col min="3330" max="3330" width="0.85546875" style="1" customWidth="1"/>
    <col min="3331" max="3331" width="12.42578125" style="1" bestFit="1" customWidth="1"/>
    <col min="3332" max="3581" width="8" style="1"/>
    <col min="3582" max="3582" width="13.5703125" style="1" customWidth="1"/>
    <col min="3583" max="3583" width="110" style="1" bestFit="1" customWidth="1"/>
    <col min="3584" max="3584" width="1.5703125" style="1" customWidth="1"/>
    <col min="3585" max="3585" width="9.28515625" style="1" customWidth="1"/>
    <col min="3586" max="3586" width="0.85546875" style="1" customWidth="1"/>
    <col min="3587" max="3587" width="12.42578125" style="1" bestFit="1" customWidth="1"/>
    <col min="3588" max="3837" width="8" style="1"/>
    <col min="3838" max="3838" width="13.5703125" style="1" customWidth="1"/>
    <col min="3839" max="3839" width="110" style="1" bestFit="1" customWidth="1"/>
    <col min="3840" max="3840" width="1.5703125" style="1" customWidth="1"/>
    <col min="3841" max="3841" width="9.28515625" style="1" customWidth="1"/>
    <col min="3842" max="3842" width="0.85546875" style="1" customWidth="1"/>
    <col min="3843" max="3843" width="12.42578125" style="1" bestFit="1" customWidth="1"/>
    <col min="3844" max="4093" width="8" style="1"/>
    <col min="4094" max="4094" width="13.5703125" style="1" customWidth="1"/>
    <col min="4095" max="4095" width="110" style="1" bestFit="1" customWidth="1"/>
    <col min="4096" max="4096" width="1.5703125" style="1" customWidth="1"/>
    <col min="4097" max="4097" width="9.28515625" style="1" customWidth="1"/>
    <col min="4098" max="4098" width="0.85546875" style="1" customWidth="1"/>
    <col min="4099" max="4099" width="12.42578125" style="1" bestFit="1" customWidth="1"/>
    <col min="4100" max="4349" width="8" style="1"/>
    <col min="4350" max="4350" width="13.5703125" style="1" customWidth="1"/>
    <col min="4351" max="4351" width="110" style="1" bestFit="1" customWidth="1"/>
    <col min="4352" max="4352" width="1.5703125" style="1" customWidth="1"/>
    <col min="4353" max="4353" width="9.28515625" style="1" customWidth="1"/>
    <col min="4354" max="4354" width="0.85546875" style="1" customWidth="1"/>
    <col min="4355" max="4355" width="12.42578125" style="1" bestFit="1" customWidth="1"/>
    <col min="4356" max="4605" width="8" style="1"/>
    <col min="4606" max="4606" width="13.5703125" style="1" customWidth="1"/>
    <col min="4607" max="4607" width="110" style="1" bestFit="1" customWidth="1"/>
    <col min="4608" max="4608" width="1.5703125" style="1" customWidth="1"/>
    <col min="4609" max="4609" width="9.28515625" style="1" customWidth="1"/>
    <col min="4610" max="4610" width="0.85546875" style="1" customWidth="1"/>
    <col min="4611" max="4611" width="12.42578125" style="1" bestFit="1" customWidth="1"/>
    <col min="4612" max="4861" width="8" style="1"/>
    <col min="4862" max="4862" width="13.5703125" style="1" customWidth="1"/>
    <col min="4863" max="4863" width="110" style="1" bestFit="1" customWidth="1"/>
    <col min="4864" max="4864" width="1.5703125" style="1" customWidth="1"/>
    <col min="4865" max="4865" width="9.28515625" style="1" customWidth="1"/>
    <col min="4866" max="4866" width="0.85546875" style="1" customWidth="1"/>
    <col min="4867" max="4867" width="12.42578125" style="1" bestFit="1" customWidth="1"/>
    <col min="4868" max="5117" width="8" style="1"/>
    <col min="5118" max="5118" width="13.5703125" style="1" customWidth="1"/>
    <col min="5119" max="5119" width="110" style="1" bestFit="1" customWidth="1"/>
    <col min="5120" max="5120" width="1.5703125" style="1" customWidth="1"/>
    <col min="5121" max="5121" width="9.28515625" style="1" customWidth="1"/>
    <col min="5122" max="5122" width="0.85546875" style="1" customWidth="1"/>
    <col min="5123" max="5123" width="12.42578125" style="1" bestFit="1" customWidth="1"/>
    <col min="5124" max="5373" width="8" style="1"/>
    <col min="5374" max="5374" width="13.5703125" style="1" customWidth="1"/>
    <col min="5375" max="5375" width="110" style="1" bestFit="1" customWidth="1"/>
    <col min="5376" max="5376" width="1.5703125" style="1" customWidth="1"/>
    <col min="5377" max="5377" width="9.28515625" style="1" customWidth="1"/>
    <col min="5378" max="5378" width="0.85546875" style="1" customWidth="1"/>
    <col min="5379" max="5379" width="12.42578125" style="1" bestFit="1" customWidth="1"/>
    <col min="5380" max="5629" width="8" style="1"/>
    <col min="5630" max="5630" width="13.5703125" style="1" customWidth="1"/>
    <col min="5631" max="5631" width="110" style="1" bestFit="1" customWidth="1"/>
    <col min="5632" max="5632" width="1.5703125" style="1" customWidth="1"/>
    <col min="5633" max="5633" width="9.28515625" style="1" customWidth="1"/>
    <col min="5634" max="5634" width="0.85546875" style="1" customWidth="1"/>
    <col min="5635" max="5635" width="12.42578125" style="1" bestFit="1" customWidth="1"/>
    <col min="5636" max="5885" width="8" style="1"/>
    <col min="5886" max="5886" width="13.5703125" style="1" customWidth="1"/>
    <col min="5887" max="5887" width="110" style="1" bestFit="1" customWidth="1"/>
    <col min="5888" max="5888" width="1.5703125" style="1" customWidth="1"/>
    <col min="5889" max="5889" width="9.28515625" style="1" customWidth="1"/>
    <col min="5890" max="5890" width="0.85546875" style="1" customWidth="1"/>
    <col min="5891" max="5891" width="12.42578125" style="1" bestFit="1" customWidth="1"/>
    <col min="5892" max="6141" width="8" style="1"/>
    <col min="6142" max="6142" width="13.5703125" style="1" customWidth="1"/>
    <col min="6143" max="6143" width="110" style="1" bestFit="1" customWidth="1"/>
    <col min="6144" max="6144" width="1.5703125" style="1" customWidth="1"/>
    <col min="6145" max="6145" width="9.28515625" style="1" customWidth="1"/>
    <col min="6146" max="6146" width="0.85546875" style="1" customWidth="1"/>
    <col min="6147" max="6147" width="12.42578125" style="1" bestFit="1" customWidth="1"/>
    <col min="6148" max="6397" width="8" style="1"/>
    <col min="6398" max="6398" width="13.5703125" style="1" customWidth="1"/>
    <col min="6399" max="6399" width="110" style="1" bestFit="1" customWidth="1"/>
    <col min="6400" max="6400" width="1.5703125" style="1" customWidth="1"/>
    <col min="6401" max="6401" width="9.28515625" style="1" customWidth="1"/>
    <col min="6402" max="6402" width="0.85546875" style="1" customWidth="1"/>
    <col min="6403" max="6403" width="12.42578125" style="1" bestFit="1" customWidth="1"/>
    <col min="6404" max="6653" width="8" style="1"/>
    <col min="6654" max="6654" width="13.5703125" style="1" customWidth="1"/>
    <col min="6655" max="6655" width="110" style="1" bestFit="1" customWidth="1"/>
    <col min="6656" max="6656" width="1.5703125" style="1" customWidth="1"/>
    <col min="6657" max="6657" width="9.28515625" style="1" customWidth="1"/>
    <col min="6658" max="6658" width="0.85546875" style="1" customWidth="1"/>
    <col min="6659" max="6659" width="12.42578125" style="1" bestFit="1" customWidth="1"/>
    <col min="6660" max="6909" width="8" style="1"/>
    <col min="6910" max="6910" width="13.5703125" style="1" customWidth="1"/>
    <col min="6911" max="6911" width="110" style="1" bestFit="1" customWidth="1"/>
    <col min="6912" max="6912" width="1.5703125" style="1" customWidth="1"/>
    <col min="6913" max="6913" width="9.28515625" style="1" customWidth="1"/>
    <col min="6914" max="6914" width="0.85546875" style="1" customWidth="1"/>
    <col min="6915" max="6915" width="12.42578125" style="1" bestFit="1" customWidth="1"/>
    <col min="6916" max="7165" width="8" style="1"/>
    <col min="7166" max="7166" width="13.5703125" style="1" customWidth="1"/>
    <col min="7167" max="7167" width="110" style="1" bestFit="1" customWidth="1"/>
    <col min="7168" max="7168" width="1.5703125" style="1" customWidth="1"/>
    <col min="7169" max="7169" width="9.28515625" style="1" customWidth="1"/>
    <col min="7170" max="7170" width="0.85546875" style="1" customWidth="1"/>
    <col min="7171" max="7171" width="12.42578125" style="1" bestFit="1" customWidth="1"/>
    <col min="7172" max="7421" width="8" style="1"/>
    <col min="7422" max="7422" width="13.5703125" style="1" customWidth="1"/>
    <col min="7423" max="7423" width="110" style="1" bestFit="1" customWidth="1"/>
    <col min="7424" max="7424" width="1.5703125" style="1" customWidth="1"/>
    <col min="7425" max="7425" width="9.28515625" style="1" customWidth="1"/>
    <col min="7426" max="7426" width="0.85546875" style="1" customWidth="1"/>
    <col min="7427" max="7427" width="12.42578125" style="1" bestFit="1" customWidth="1"/>
    <col min="7428" max="7677" width="8" style="1"/>
    <col min="7678" max="7678" width="13.5703125" style="1" customWidth="1"/>
    <col min="7679" max="7679" width="110" style="1" bestFit="1" customWidth="1"/>
    <col min="7680" max="7680" width="1.5703125" style="1" customWidth="1"/>
    <col min="7681" max="7681" width="9.28515625" style="1" customWidth="1"/>
    <col min="7682" max="7682" width="0.85546875" style="1" customWidth="1"/>
    <col min="7683" max="7683" width="12.42578125" style="1" bestFit="1" customWidth="1"/>
    <col min="7684" max="7933" width="8" style="1"/>
    <col min="7934" max="7934" width="13.5703125" style="1" customWidth="1"/>
    <col min="7935" max="7935" width="110" style="1" bestFit="1" customWidth="1"/>
    <col min="7936" max="7936" width="1.5703125" style="1" customWidth="1"/>
    <col min="7937" max="7937" width="9.28515625" style="1" customWidth="1"/>
    <col min="7938" max="7938" width="0.85546875" style="1" customWidth="1"/>
    <col min="7939" max="7939" width="12.42578125" style="1" bestFit="1" customWidth="1"/>
    <col min="7940" max="8189" width="8" style="1"/>
    <col min="8190" max="8190" width="13.5703125" style="1" customWidth="1"/>
    <col min="8191" max="8191" width="110" style="1" bestFit="1" customWidth="1"/>
    <col min="8192" max="8192" width="1.5703125" style="1" customWidth="1"/>
    <col min="8193" max="8193" width="9.28515625" style="1" customWidth="1"/>
    <col min="8194" max="8194" width="0.85546875" style="1" customWidth="1"/>
    <col min="8195" max="8195" width="12.42578125" style="1" bestFit="1" customWidth="1"/>
    <col min="8196" max="8445" width="8" style="1"/>
    <col min="8446" max="8446" width="13.5703125" style="1" customWidth="1"/>
    <col min="8447" max="8447" width="110" style="1" bestFit="1" customWidth="1"/>
    <col min="8448" max="8448" width="1.5703125" style="1" customWidth="1"/>
    <col min="8449" max="8449" width="9.28515625" style="1" customWidth="1"/>
    <col min="8450" max="8450" width="0.85546875" style="1" customWidth="1"/>
    <col min="8451" max="8451" width="12.42578125" style="1" bestFit="1" customWidth="1"/>
    <col min="8452" max="8701" width="8" style="1"/>
    <col min="8702" max="8702" width="13.5703125" style="1" customWidth="1"/>
    <col min="8703" max="8703" width="110" style="1" bestFit="1" customWidth="1"/>
    <col min="8704" max="8704" width="1.5703125" style="1" customWidth="1"/>
    <col min="8705" max="8705" width="9.28515625" style="1" customWidth="1"/>
    <col min="8706" max="8706" width="0.85546875" style="1" customWidth="1"/>
    <col min="8707" max="8707" width="12.42578125" style="1" bestFit="1" customWidth="1"/>
    <col min="8708" max="8957" width="8" style="1"/>
    <col min="8958" max="8958" width="13.5703125" style="1" customWidth="1"/>
    <col min="8959" max="8959" width="110" style="1" bestFit="1" customWidth="1"/>
    <col min="8960" max="8960" width="1.5703125" style="1" customWidth="1"/>
    <col min="8961" max="8961" width="9.28515625" style="1" customWidth="1"/>
    <col min="8962" max="8962" width="0.85546875" style="1" customWidth="1"/>
    <col min="8963" max="8963" width="12.42578125" style="1" bestFit="1" customWidth="1"/>
    <col min="8964" max="9213" width="8" style="1"/>
    <col min="9214" max="9214" width="13.5703125" style="1" customWidth="1"/>
    <col min="9215" max="9215" width="110" style="1" bestFit="1" customWidth="1"/>
    <col min="9216" max="9216" width="1.5703125" style="1" customWidth="1"/>
    <col min="9217" max="9217" width="9.28515625" style="1" customWidth="1"/>
    <col min="9218" max="9218" width="0.85546875" style="1" customWidth="1"/>
    <col min="9219" max="9219" width="12.42578125" style="1" bestFit="1" customWidth="1"/>
    <col min="9220" max="9469" width="8" style="1"/>
    <col min="9470" max="9470" width="13.5703125" style="1" customWidth="1"/>
    <col min="9471" max="9471" width="110" style="1" bestFit="1" customWidth="1"/>
    <col min="9472" max="9472" width="1.5703125" style="1" customWidth="1"/>
    <col min="9473" max="9473" width="9.28515625" style="1" customWidth="1"/>
    <col min="9474" max="9474" width="0.85546875" style="1" customWidth="1"/>
    <col min="9475" max="9475" width="12.42578125" style="1" bestFit="1" customWidth="1"/>
    <col min="9476" max="9725" width="8" style="1"/>
    <col min="9726" max="9726" width="13.5703125" style="1" customWidth="1"/>
    <col min="9727" max="9727" width="110" style="1" bestFit="1" customWidth="1"/>
    <col min="9728" max="9728" width="1.5703125" style="1" customWidth="1"/>
    <col min="9729" max="9729" width="9.28515625" style="1" customWidth="1"/>
    <col min="9730" max="9730" width="0.85546875" style="1" customWidth="1"/>
    <col min="9731" max="9731" width="12.42578125" style="1" bestFit="1" customWidth="1"/>
    <col min="9732" max="9981" width="8" style="1"/>
    <col min="9982" max="9982" width="13.5703125" style="1" customWidth="1"/>
    <col min="9983" max="9983" width="110" style="1" bestFit="1" customWidth="1"/>
    <col min="9984" max="9984" width="1.5703125" style="1" customWidth="1"/>
    <col min="9985" max="9985" width="9.28515625" style="1" customWidth="1"/>
    <col min="9986" max="9986" width="0.85546875" style="1" customWidth="1"/>
    <col min="9987" max="9987" width="12.42578125" style="1" bestFit="1" customWidth="1"/>
    <col min="9988" max="10237" width="8" style="1"/>
    <col min="10238" max="10238" width="13.5703125" style="1" customWidth="1"/>
    <col min="10239" max="10239" width="110" style="1" bestFit="1" customWidth="1"/>
    <col min="10240" max="10240" width="1.5703125" style="1" customWidth="1"/>
    <col min="10241" max="10241" width="9.28515625" style="1" customWidth="1"/>
    <col min="10242" max="10242" width="0.85546875" style="1" customWidth="1"/>
    <col min="10243" max="10243" width="12.42578125" style="1" bestFit="1" customWidth="1"/>
    <col min="10244" max="10493" width="8" style="1"/>
    <col min="10494" max="10494" width="13.5703125" style="1" customWidth="1"/>
    <col min="10495" max="10495" width="110" style="1" bestFit="1" customWidth="1"/>
    <col min="10496" max="10496" width="1.5703125" style="1" customWidth="1"/>
    <col min="10497" max="10497" width="9.28515625" style="1" customWidth="1"/>
    <col min="10498" max="10498" width="0.85546875" style="1" customWidth="1"/>
    <col min="10499" max="10499" width="12.42578125" style="1" bestFit="1" customWidth="1"/>
    <col min="10500" max="10749" width="8" style="1"/>
    <col min="10750" max="10750" width="13.5703125" style="1" customWidth="1"/>
    <col min="10751" max="10751" width="110" style="1" bestFit="1" customWidth="1"/>
    <col min="10752" max="10752" width="1.5703125" style="1" customWidth="1"/>
    <col min="10753" max="10753" width="9.28515625" style="1" customWidth="1"/>
    <col min="10754" max="10754" width="0.85546875" style="1" customWidth="1"/>
    <col min="10755" max="10755" width="12.42578125" style="1" bestFit="1" customWidth="1"/>
    <col min="10756" max="11005" width="8" style="1"/>
    <col min="11006" max="11006" width="13.5703125" style="1" customWidth="1"/>
    <col min="11007" max="11007" width="110" style="1" bestFit="1" customWidth="1"/>
    <col min="11008" max="11008" width="1.5703125" style="1" customWidth="1"/>
    <col min="11009" max="11009" width="9.28515625" style="1" customWidth="1"/>
    <col min="11010" max="11010" width="0.85546875" style="1" customWidth="1"/>
    <col min="11011" max="11011" width="12.42578125" style="1" bestFit="1" customWidth="1"/>
    <col min="11012" max="11261" width="8" style="1"/>
    <col min="11262" max="11262" width="13.5703125" style="1" customWidth="1"/>
    <col min="11263" max="11263" width="110" style="1" bestFit="1" customWidth="1"/>
    <col min="11264" max="11264" width="1.5703125" style="1" customWidth="1"/>
    <col min="11265" max="11265" width="9.28515625" style="1" customWidth="1"/>
    <col min="11266" max="11266" width="0.85546875" style="1" customWidth="1"/>
    <col min="11267" max="11267" width="12.42578125" style="1" bestFit="1" customWidth="1"/>
    <col min="11268" max="11517" width="8" style="1"/>
    <col min="11518" max="11518" width="13.5703125" style="1" customWidth="1"/>
    <col min="11519" max="11519" width="110" style="1" bestFit="1" customWidth="1"/>
    <col min="11520" max="11520" width="1.5703125" style="1" customWidth="1"/>
    <col min="11521" max="11521" width="9.28515625" style="1" customWidth="1"/>
    <col min="11522" max="11522" width="0.85546875" style="1" customWidth="1"/>
    <col min="11523" max="11523" width="12.42578125" style="1" bestFit="1" customWidth="1"/>
    <col min="11524" max="11773" width="8" style="1"/>
    <col min="11774" max="11774" width="13.5703125" style="1" customWidth="1"/>
    <col min="11775" max="11775" width="110" style="1" bestFit="1" customWidth="1"/>
    <col min="11776" max="11776" width="1.5703125" style="1" customWidth="1"/>
    <col min="11777" max="11777" width="9.28515625" style="1" customWidth="1"/>
    <col min="11778" max="11778" width="0.85546875" style="1" customWidth="1"/>
    <col min="11779" max="11779" width="12.42578125" style="1" bestFit="1" customWidth="1"/>
    <col min="11780" max="12029" width="8" style="1"/>
    <col min="12030" max="12030" width="13.5703125" style="1" customWidth="1"/>
    <col min="12031" max="12031" width="110" style="1" bestFit="1" customWidth="1"/>
    <col min="12032" max="12032" width="1.5703125" style="1" customWidth="1"/>
    <col min="12033" max="12033" width="9.28515625" style="1" customWidth="1"/>
    <col min="12034" max="12034" width="0.85546875" style="1" customWidth="1"/>
    <col min="12035" max="12035" width="12.42578125" style="1" bestFit="1" customWidth="1"/>
    <col min="12036" max="12285" width="8" style="1"/>
    <col min="12286" max="12286" width="13.5703125" style="1" customWidth="1"/>
    <col min="12287" max="12287" width="110" style="1" bestFit="1" customWidth="1"/>
    <col min="12288" max="12288" width="1.5703125" style="1" customWidth="1"/>
    <col min="12289" max="12289" width="9.28515625" style="1" customWidth="1"/>
    <col min="12290" max="12290" width="0.85546875" style="1" customWidth="1"/>
    <col min="12291" max="12291" width="12.42578125" style="1" bestFit="1" customWidth="1"/>
    <col min="12292" max="12541" width="8" style="1"/>
    <col min="12542" max="12542" width="13.5703125" style="1" customWidth="1"/>
    <col min="12543" max="12543" width="110" style="1" bestFit="1" customWidth="1"/>
    <col min="12544" max="12544" width="1.5703125" style="1" customWidth="1"/>
    <col min="12545" max="12545" width="9.28515625" style="1" customWidth="1"/>
    <col min="12546" max="12546" width="0.85546875" style="1" customWidth="1"/>
    <col min="12547" max="12547" width="12.42578125" style="1" bestFit="1" customWidth="1"/>
    <col min="12548" max="12797" width="8" style="1"/>
    <col min="12798" max="12798" width="13.5703125" style="1" customWidth="1"/>
    <col min="12799" max="12799" width="110" style="1" bestFit="1" customWidth="1"/>
    <col min="12800" max="12800" width="1.5703125" style="1" customWidth="1"/>
    <col min="12801" max="12801" width="9.28515625" style="1" customWidth="1"/>
    <col min="12802" max="12802" width="0.85546875" style="1" customWidth="1"/>
    <col min="12803" max="12803" width="12.42578125" style="1" bestFit="1" customWidth="1"/>
    <col min="12804" max="13053" width="8" style="1"/>
    <col min="13054" max="13054" width="13.5703125" style="1" customWidth="1"/>
    <col min="13055" max="13055" width="110" style="1" bestFit="1" customWidth="1"/>
    <col min="13056" max="13056" width="1.5703125" style="1" customWidth="1"/>
    <col min="13057" max="13057" width="9.28515625" style="1" customWidth="1"/>
    <col min="13058" max="13058" width="0.85546875" style="1" customWidth="1"/>
    <col min="13059" max="13059" width="12.42578125" style="1" bestFit="1" customWidth="1"/>
    <col min="13060" max="13309" width="8" style="1"/>
    <col min="13310" max="13310" width="13.5703125" style="1" customWidth="1"/>
    <col min="13311" max="13311" width="110" style="1" bestFit="1" customWidth="1"/>
    <col min="13312" max="13312" width="1.5703125" style="1" customWidth="1"/>
    <col min="13313" max="13313" width="9.28515625" style="1" customWidth="1"/>
    <col min="13314" max="13314" width="0.85546875" style="1" customWidth="1"/>
    <col min="13315" max="13315" width="12.42578125" style="1" bestFit="1" customWidth="1"/>
    <col min="13316" max="13565" width="8" style="1"/>
    <col min="13566" max="13566" width="13.5703125" style="1" customWidth="1"/>
    <col min="13567" max="13567" width="110" style="1" bestFit="1" customWidth="1"/>
    <col min="13568" max="13568" width="1.5703125" style="1" customWidth="1"/>
    <col min="13569" max="13569" width="9.28515625" style="1" customWidth="1"/>
    <col min="13570" max="13570" width="0.85546875" style="1" customWidth="1"/>
    <col min="13571" max="13571" width="12.42578125" style="1" bestFit="1" customWidth="1"/>
    <col min="13572" max="13821" width="8" style="1"/>
    <col min="13822" max="13822" width="13.5703125" style="1" customWidth="1"/>
    <col min="13823" max="13823" width="110" style="1" bestFit="1" customWidth="1"/>
    <col min="13824" max="13824" width="1.5703125" style="1" customWidth="1"/>
    <col min="13825" max="13825" width="9.28515625" style="1" customWidth="1"/>
    <col min="13826" max="13826" width="0.85546875" style="1" customWidth="1"/>
    <col min="13827" max="13827" width="12.42578125" style="1" bestFit="1" customWidth="1"/>
    <col min="13828" max="14077" width="8" style="1"/>
    <col min="14078" max="14078" width="13.5703125" style="1" customWidth="1"/>
    <col min="14079" max="14079" width="110" style="1" bestFit="1" customWidth="1"/>
    <col min="14080" max="14080" width="1.5703125" style="1" customWidth="1"/>
    <col min="14081" max="14081" width="9.28515625" style="1" customWidth="1"/>
    <col min="14082" max="14082" width="0.85546875" style="1" customWidth="1"/>
    <col min="14083" max="14083" width="12.42578125" style="1" bestFit="1" customWidth="1"/>
    <col min="14084" max="14333" width="8" style="1"/>
    <col min="14334" max="14334" width="13.5703125" style="1" customWidth="1"/>
    <col min="14335" max="14335" width="110" style="1" bestFit="1" customWidth="1"/>
    <col min="14336" max="14336" width="1.5703125" style="1" customWidth="1"/>
    <col min="14337" max="14337" width="9.28515625" style="1" customWidth="1"/>
    <col min="14338" max="14338" width="0.85546875" style="1" customWidth="1"/>
    <col min="14339" max="14339" width="12.42578125" style="1" bestFit="1" customWidth="1"/>
    <col min="14340" max="14589" width="8" style="1"/>
    <col min="14590" max="14590" width="13.5703125" style="1" customWidth="1"/>
    <col min="14591" max="14591" width="110" style="1" bestFit="1" customWidth="1"/>
    <col min="14592" max="14592" width="1.5703125" style="1" customWidth="1"/>
    <col min="14593" max="14593" width="9.28515625" style="1" customWidth="1"/>
    <col min="14594" max="14594" width="0.85546875" style="1" customWidth="1"/>
    <col min="14595" max="14595" width="12.42578125" style="1" bestFit="1" customWidth="1"/>
    <col min="14596" max="14845" width="8" style="1"/>
    <col min="14846" max="14846" width="13.5703125" style="1" customWidth="1"/>
    <col min="14847" max="14847" width="110" style="1" bestFit="1" customWidth="1"/>
    <col min="14848" max="14848" width="1.5703125" style="1" customWidth="1"/>
    <col min="14849" max="14849" width="9.28515625" style="1" customWidth="1"/>
    <col min="14850" max="14850" width="0.85546875" style="1" customWidth="1"/>
    <col min="14851" max="14851" width="12.42578125" style="1" bestFit="1" customWidth="1"/>
    <col min="14852" max="15101" width="8" style="1"/>
    <col min="15102" max="15102" width="13.5703125" style="1" customWidth="1"/>
    <col min="15103" max="15103" width="110" style="1" bestFit="1" customWidth="1"/>
    <col min="15104" max="15104" width="1.5703125" style="1" customWidth="1"/>
    <col min="15105" max="15105" width="9.28515625" style="1" customWidth="1"/>
    <col min="15106" max="15106" width="0.85546875" style="1" customWidth="1"/>
    <col min="15107" max="15107" width="12.42578125" style="1" bestFit="1" customWidth="1"/>
    <col min="15108" max="15357" width="8" style="1"/>
    <col min="15358" max="15358" width="13.5703125" style="1" customWidth="1"/>
    <col min="15359" max="15359" width="110" style="1" bestFit="1" customWidth="1"/>
    <col min="15360" max="15360" width="1.5703125" style="1" customWidth="1"/>
    <col min="15361" max="15361" width="9.28515625" style="1" customWidth="1"/>
    <col min="15362" max="15362" width="0.85546875" style="1" customWidth="1"/>
    <col min="15363" max="15363" width="12.42578125" style="1" bestFit="1" customWidth="1"/>
    <col min="15364" max="15613" width="8" style="1"/>
    <col min="15614" max="15614" width="13.5703125" style="1" customWidth="1"/>
    <col min="15615" max="15615" width="110" style="1" bestFit="1" customWidth="1"/>
    <col min="15616" max="15616" width="1.5703125" style="1" customWidth="1"/>
    <col min="15617" max="15617" width="9.28515625" style="1" customWidth="1"/>
    <col min="15618" max="15618" width="0.85546875" style="1" customWidth="1"/>
    <col min="15619" max="15619" width="12.42578125" style="1" bestFit="1" customWidth="1"/>
    <col min="15620" max="15869" width="8" style="1"/>
    <col min="15870" max="15870" width="13.5703125" style="1" customWidth="1"/>
    <col min="15871" max="15871" width="110" style="1" bestFit="1" customWidth="1"/>
    <col min="15872" max="15872" width="1.5703125" style="1" customWidth="1"/>
    <col min="15873" max="15873" width="9.28515625" style="1" customWidth="1"/>
    <col min="15874" max="15874" width="0.85546875" style="1" customWidth="1"/>
    <col min="15875" max="15875" width="12.42578125" style="1" bestFit="1" customWidth="1"/>
    <col min="15876" max="16125" width="8" style="1"/>
    <col min="16126" max="16126" width="13.5703125" style="1" customWidth="1"/>
    <col min="16127" max="16127" width="110" style="1" bestFit="1" customWidth="1"/>
    <col min="16128" max="16128" width="1.5703125" style="1" customWidth="1"/>
    <col min="16129" max="16129" width="9.28515625" style="1" customWidth="1"/>
    <col min="16130" max="16130" width="0.85546875" style="1" customWidth="1"/>
    <col min="16131" max="16131" width="12.42578125" style="1" bestFit="1" customWidth="1"/>
    <col min="16132" max="16384" width="8" style="1"/>
  </cols>
  <sheetData>
    <row r="1" spans="1:8" ht="35.1" customHeight="1">
      <c r="C1" s="3" t="s">
        <v>110</v>
      </c>
      <c r="D1" s="3"/>
      <c r="E1" s="3"/>
      <c r="F1" s="3"/>
      <c r="G1" s="3"/>
      <c r="H1" s="3"/>
    </row>
    <row r="2" spans="1:8" ht="20.100000000000001" customHeight="1"/>
    <row r="3" spans="1:8" ht="20.100000000000001" customHeight="1"/>
    <row r="4" spans="1:8" ht="20.100000000000001" customHeight="1"/>
    <row r="5" spans="1:8" ht="20.100000000000001" customHeight="1"/>
    <row r="6" spans="1:8" ht="24" thickBot="1">
      <c r="C6" s="5" t="s">
        <v>9</v>
      </c>
      <c r="E6" s="893" t="s">
        <v>111</v>
      </c>
      <c r="F6" s="893"/>
      <c r="G6" s="893" t="s">
        <v>112</v>
      </c>
    </row>
    <row r="7" spans="1:8" ht="18" customHeight="1">
      <c r="A7" s="1285" t="s">
        <v>11</v>
      </c>
      <c r="B7" s="6"/>
      <c r="C7" s="7" t="s">
        <v>38</v>
      </c>
      <c r="D7" s="8"/>
      <c r="E7" s="9" t="s">
        <v>31</v>
      </c>
      <c r="F7" s="10"/>
      <c r="G7" s="778" t="s">
        <v>31</v>
      </c>
    </row>
    <row r="8" spans="1:8" ht="18" customHeight="1">
      <c r="A8" s="1285"/>
      <c r="B8" s="11" t="s">
        <v>39</v>
      </c>
      <c r="C8" s="15" t="s">
        <v>42</v>
      </c>
      <c r="D8" s="8"/>
      <c r="E8" s="16">
        <v>560000</v>
      </c>
      <c r="F8" s="14"/>
      <c r="G8" s="784" t="s">
        <v>37</v>
      </c>
    </row>
    <row r="9" spans="1:8" ht="18" customHeight="1">
      <c r="A9" s="1285"/>
      <c r="B9" s="11" t="s">
        <v>40</v>
      </c>
      <c r="C9" s="15" t="s">
        <v>41</v>
      </c>
      <c r="D9" s="8"/>
      <c r="E9" s="16">
        <v>790000</v>
      </c>
      <c r="F9" s="14"/>
      <c r="G9" s="779" t="s">
        <v>31</v>
      </c>
    </row>
    <row r="10" spans="1:8" ht="18" customHeight="1">
      <c r="A10" s="1285"/>
      <c r="B10" s="11"/>
      <c r="C10" s="15" t="s">
        <v>44</v>
      </c>
      <c r="D10" s="8"/>
      <c r="E10" s="16" t="s">
        <v>31</v>
      </c>
      <c r="F10" s="14"/>
      <c r="G10" s="784" t="s">
        <v>37</v>
      </c>
    </row>
    <row r="11" spans="1:8" ht="36">
      <c r="A11" s="1285"/>
      <c r="B11" s="11"/>
      <c r="C11" s="828" t="s">
        <v>45</v>
      </c>
      <c r="D11" s="8"/>
      <c r="E11" s="827" t="s">
        <v>1025</v>
      </c>
      <c r="F11" s="14"/>
      <c r="G11" s="779" t="s">
        <v>31</v>
      </c>
    </row>
    <row r="12" spans="1:8" ht="18" customHeight="1">
      <c r="A12" s="1285"/>
      <c r="B12" s="11"/>
      <c r="C12" s="15" t="s">
        <v>43</v>
      </c>
      <c r="D12" s="8"/>
      <c r="E12" s="16" t="s">
        <v>31</v>
      </c>
      <c r="F12" s="14"/>
      <c r="G12" s="779" t="s">
        <v>31</v>
      </c>
    </row>
    <row r="13" spans="1:8" ht="18" customHeight="1">
      <c r="A13" s="1285"/>
      <c r="B13" s="11"/>
      <c r="C13" s="15" t="s">
        <v>889</v>
      </c>
      <c r="D13" s="8"/>
      <c r="E13" s="16" t="s">
        <v>31</v>
      </c>
      <c r="F13" s="14"/>
      <c r="G13" s="779" t="s">
        <v>31</v>
      </c>
    </row>
    <row r="14" spans="1:8" ht="18" customHeight="1">
      <c r="A14" s="1285"/>
      <c r="B14" s="11"/>
      <c r="C14" s="15" t="s">
        <v>962</v>
      </c>
      <c r="D14" s="8"/>
      <c r="E14" s="16" t="s">
        <v>31</v>
      </c>
      <c r="F14" s="14"/>
      <c r="G14" s="784" t="s">
        <v>37</v>
      </c>
    </row>
    <row r="15" spans="1:8" ht="18" customHeight="1">
      <c r="A15" s="1285"/>
      <c r="B15" s="11" t="s">
        <v>53</v>
      </c>
      <c r="C15" s="15" t="s">
        <v>963</v>
      </c>
      <c r="D15" s="8"/>
      <c r="E15" s="16">
        <v>80000</v>
      </c>
      <c r="F15" s="14"/>
      <c r="G15" s="784" t="s">
        <v>31</v>
      </c>
    </row>
    <row r="16" spans="1:8" ht="18" customHeight="1">
      <c r="A16" s="1285"/>
      <c r="B16" s="11" t="s">
        <v>47</v>
      </c>
      <c r="C16" s="15" t="s">
        <v>46</v>
      </c>
      <c r="D16" s="8"/>
      <c r="E16" s="16">
        <v>80000</v>
      </c>
      <c r="F16" s="14"/>
      <c r="G16" s="784" t="s">
        <v>31</v>
      </c>
    </row>
    <row r="17" spans="1:7" ht="18" customHeight="1">
      <c r="A17" s="1285"/>
      <c r="B17" s="11" t="s">
        <v>48</v>
      </c>
      <c r="C17" s="15" t="s">
        <v>90</v>
      </c>
      <c r="D17" s="8"/>
      <c r="E17" s="16">
        <v>260000</v>
      </c>
      <c r="F17" s="14"/>
      <c r="G17" s="784">
        <v>140000</v>
      </c>
    </row>
    <row r="18" spans="1:7" ht="36">
      <c r="A18" s="1285"/>
      <c r="B18" s="32" t="s">
        <v>49</v>
      </c>
      <c r="C18" s="18" t="s">
        <v>875</v>
      </c>
      <c r="D18" s="8"/>
      <c r="E18" s="16">
        <v>490000</v>
      </c>
      <c r="F18" s="14"/>
      <c r="G18" s="779">
        <v>235000</v>
      </c>
    </row>
    <row r="19" spans="1:7" ht="18" customHeight="1">
      <c r="A19" s="1285"/>
      <c r="B19" s="11" t="s">
        <v>50</v>
      </c>
      <c r="C19" s="15" t="s">
        <v>872</v>
      </c>
      <c r="D19" s="8"/>
      <c r="E19" s="16">
        <v>175000</v>
      </c>
      <c r="F19" s="14"/>
      <c r="G19" s="784" t="s">
        <v>37</v>
      </c>
    </row>
    <row r="20" spans="1:7" ht="18" customHeight="1">
      <c r="A20" s="1285"/>
      <c r="B20" s="11" t="s">
        <v>52</v>
      </c>
      <c r="C20" s="15" t="s">
        <v>51</v>
      </c>
      <c r="D20" s="8"/>
      <c r="E20" s="16">
        <v>95000</v>
      </c>
      <c r="F20" s="14"/>
      <c r="G20" s="779" t="s">
        <v>31</v>
      </c>
    </row>
    <row r="21" spans="1:7" ht="18" customHeight="1">
      <c r="A21" s="1285"/>
      <c r="B21" s="11"/>
      <c r="C21" s="15" t="s">
        <v>877</v>
      </c>
      <c r="D21" s="8"/>
      <c r="E21" s="16" t="s">
        <v>31</v>
      </c>
      <c r="F21" s="14"/>
      <c r="G21" s="779" t="s">
        <v>31</v>
      </c>
    </row>
    <row r="22" spans="1:7" ht="18" customHeight="1">
      <c r="A22" s="1285"/>
      <c r="B22" s="11" t="s">
        <v>105</v>
      </c>
      <c r="C22" s="15" t="s">
        <v>905</v>
      </c>
      <c r="D22" s="8"/>
      <c r="E22" s="16">
        <v>240000</v>
      </c>
      <c r="F22" s="14"/>
      <c r="G22" s="779" t="s">
        <v>31</v>
      </c>
    </row>
    <row r="23" spans="1:7" ht="18" customHeight="1">
      <c r="A23" s="1285"/>
      <c r="B23" s="11"/>
      <c r="C23" s="15" t="s">
        <v>59</v>
      </c>
      <c r="D23" s="8"/>
      <c r="E23" s="16" t="s">
        <v>31</v>
      </c>
      <c r="F23" s="14"/>
      <c r="G23" s="779" t="s">
        <v>31</v>
      </c>
    </row>
    <row r="24" spans="1:7" ht="18" customHeight="1">
      <c r="A24" s="1285"/>
      <c r="B24" s="11" t="s">
        <v>89</v>
      </c>
      <c r="C24" s="15" t="s">
        <v>88</v>
      </c>
      <c r="D24" s="8"/>
      <c r="E24" s="16">
        <v>40000</v>
      </c>
      <c r="F24" s="14"/>
      <c r="G24" s="779" t="s">
        <v>31</v>
      </c>
    </row>
    <row r="25" spans="1:7" ht="18" customHeight="1">
      <c r="A25" s="1285"/>
      <c r="B25" s="11" t="s">
        <v>58</v>
      </c>
      <c r="C25" s="15" t="s">
        <v>76</v>
      </c>
      <c r="D25" s="8"/>
      <c r="E25" s="16" t="s">
        <v>31</v>
      </c>
      <c r="F25" s="14"/>
      <c r="G25" s="779" t="s">
        <v>31</v>
      </c>
    </row>
    <row r="26" spans="1:7" ht="18">
      <c r="A26" s="1285"/>
      <c r="B26" s="11"/>
      <c r="C26" s="18" t="s">
        <v>1403</v>
      </c>
      <c r="D26" s="8"/>
      <c r="E26" s="16" t="s">
        <v>31</v>
      </c>
      <c r="F26" s="14"/>
      <c r="G26" s="779" t="s">
        <v>31</v>
      </c>
    </row>
    <row r="27" spans="1:7" ht="18" customHeight="1">
      <c r="A27" s="1285"/>
      <c r="B27" s="11"/>
      <c r="C27" s="15" t="s">
        <v>91</v>
      </c>
      <c r="D27" s="8"/>
      <c r="E27" s="17" t="s">
        <v>37</v>
      </c>
      <c r="F27" s="14"/>
      <c r="G27" s="779" t="s">
        <v>31</v>
      </c>
    </row>
    <row r="28" spans="1:7" ht="18" customHeight="1">
      <c r="A28" s="1285"/>
      <c r="B28" s="11" t="s">
        <v>1401</v>
      </c>
      <c r="C28" s="15" t="s">
        <v>1400</v>
      </c>
      <c r="D28" s="8"/>
      <c r="E28" s="17">
        <v>265000</v>
      </c>
      <c r="F28" s="14"/>
      <c r="G28" s="779">
        <v>265000</v>
      </c>
    </row>
    <row r="29" spans="1:7" ht="18" customHeight="1">
      <c r="A29" s="1285"/>
      <c r="B29" s="11"/>
      <c r="C29" s="15" t="s">
        <v>61</v>
      </c>
      <c r="D29" s="8"/>
      <c r="E29" s="16" t="s">
        <v>31</v>
      </c>
      <c r="F29" s="14"/>
      <c r="G29" s="779" t="s">
        <v>31</v>
      </c>
    </row>
    <row r="30" spans="1:7" ht="18" customHeight="1">
      <c r="A30" s="1285"/>
      <c r="B30" s="11"/>
      <c r="C30" s="15" t="s">
        <v>60</v>
      </c>
      <c r="D30" s="8"/>
      <c r="E30" s="16" t="s">
        <v>137</v>
      </c>
      <c r="F30" s="14"/>
      <c r="G30" s="779" t="s">
        <v>31</v>
      </c>
    </row>
    <row r="31" spans="1:7" ht="18" customHeight="1">
      <c r="A31" s="1285"/>
      <c r="B31" s="11"/>
      <c r="C31" s="15" t="s">
        <v>62</v>
      </c>
      <c r="D31" s="8"/>
      <c r="E31" s="16" t="s">
        <v>31</v>
      </c>
      <c r="F31" s="14"/>
      <c r="G31" s="784" t="s">
        <v>37</v>
      </c>
    </row>
    <row r="32" spans="1:7" ht="36">
      <c r="A32" s="1285"/>
      <c r="B32" s="11"/>
      <c r="C32" s="19" t="s">
        <v>1026</v>
      </c>
      <c r="D32" s="8"/>
      <c r="E32" s="20" t="s">
        <v>132</v>
      </c>
      <c r="F32" s="14"/>
      <c r="G32" s="779" t="s">
        <v>31</v>
      </c>
    </row>
    <row r="33" spans="1:7" ht="18" customHeight="1">
      <c r="A33" s="1285"/>
      <c r="B33" s="11"/>
      <c r="C33" s="15" t="s">
        <v>70</v>
      </c>
      <c r="D33" s="8"/>
      <c r="E33" s="16" t="s">
        <v>31</v>
      </c>
      <c r="F33" s="14"/>
      <c r="G33" s="779" t="s">
        <v>31</v>
      </c>
    </row>
    <row r="34" spans="1:7" ht="18" customHeight="1">
      <c r="A34" s="1285"/>
      <c r="B34" s="11"/>
      <c r="C34" s="15" t="s">
        <v>72</v>
      </c>
      <c r="D34" s="8"/>
      <c r="E34" s="16" t="s">
        <v>31</v>
      </c>
      <c r="F34" s="14"/>
      <c r="G34" s="779" t="s">
        <v>31</v>
      </c>
    </row>
    <row r="35" spans="1:7" ht="18" customHeight="1">
      <c r="A35" s="1285"/>
      <c r="B35" s="11"/>
      <c r="C35" s="15" t="s">
        <v>73</v>
      </c>
      <c r="D35" s="8"/>
      <c r="E35" s="16" t="s">
        <v>31</v>
      </c>
      <c r="F35" s="14"/>
      <c r="G35" s="779" t="s">
        <v>31</v>
      </c>
    </row>
    <row r="36" spans="1:7" ht="18" customHeight="1">
      <c r="A36" s="1285"/>
      <c r="B36" s="11"/>
      <c r="C36" s="15" t="s">
        <v>964</v>
      </c>
      <c r="D36" s="8"/>
      <c r="E36" s="16" t="s">
        <v>31</v>
      </c>
      <c r="F36" s="14"/>
      <c r="G36" s="779" t="s">
        <v>31</v>
      </c>
    </row>
    <row r="37" spans="1:7" ht="18" customHeight="1">
      <c r="A37" s="1285"/>
      <c r="B37" s="11"/>
      <c r="C37" s="15" t="s">
        <v>77</v>
      </c>
      <c r="D37" s="8"/>
      <c r="E37" s="16" t="s">
        <v>31</v>
      </c>
      <c r="F37" s="14"/>
      <c r="G37" s="779" t="s">
        <v>31</v>
      </c>
    </row>
    <row r="38" spans="1:7" ht="18" customHeight="1">
      <c r="A38" s="1285"/>
      <c r="B38" s="11"/>
      <c r="C38" s="15" t="s">
        <v>1028</v>
      </c>
      <c r="D38" s="8"/>
      <c r="E38" s="16" t="s">
        <v>31</v>
      </c>
      <c r="F38" s="14"/>
      <c r="G38" s="784" t="s">
        <v>37</v>
      </c>
    </row>
    <row r="39" spans="1:7" ht="18" customHeight="1" thickBot="1">
      <c r="A39" s="1285"/>
      <c r="B39" s="21"/>
      <c r="C39" s="22" t="s">
        <v>78</v>
      </c>
      <c r="D39" s="8"/>
      <c r="E39" s="23" t="s">
        <v>37</v>
      </c>
      <c r="F39" s="24"/>
      <c r="G39" s="782" t="s">
        <v>31</v>
      </c>
    </row>
    <row r="40" spans="1:7" ht="6" customHeight="1" thickBot="1">
      <c r="A40" s="25"/>
      <c r="B40" s="26"/>
      <c r="C40" s="27"/>
      <c r="D40" s="14"/>
      <c r="E40" s="28"/>
      <c r="F40" s="14"/>
      <c r="G40" s="29"/>
    </row>
    <row r="41" spans="1:7" ht="18" customHeight="1">
      <c r="A41" s="1285" t="s">
        <v>12</v>
      </c>
      <c r="B41" s="30"/>
      <c r="C41" s="31" t="s">
        <v>55</v>
      </c>
      <c r="D41" s="14"/>
      <c r="E41" s="9" t="s">
        <v>31</v>
      </c>
      <c r="F41" s="10"/>
      <c r="G41" s="786" t="s">
        <v>37</v>
      </c>
    </row>
    <row r="42" spans="1:7" ht="18" customHeight="1">
      <c r="A42" s="1285"/>
      <c r="B42" s="32" t="s">
        <v>56</v>
      </c>
      <c r="C42" s="33" t="s">
        <v>54</v>
      </c>
      <c r="D42" s="14"/>
      <c r="E42" s="13">
        <v>135000</v>
      </c>
      <c r="F42" s="14"/>
      <c r="G42" s="785" t="s">
        <v>31</v>
      </c>
    </row>
    <row r="43" spans="1:7" ht="18">
      <c r="A43" s="1285"/>
      <c r="B43" s="32" t="s">
        <v>57</v>
      </c>
      <c r="C43" s="18" t="s">
        <v>881</v>
      </c>
      <c r="D43" s="14"/>
      <c r="E43" s="16">
        <v>295000</v>
      </c>
      <c r="F43" s="14"/>
      <c r="G43" s="779">
        <v>160000</v>
      </c>
    </row>
    <row r="44" spans="1:7" ht="18" customHeight="1">
      <c r="A44" s="1285"/>
      <c r="B44" s="32"/>
      <c r="C44" s="34" t="s">
        <v>75</v>
      </c>
      <c r="D44" s="14"/>
      <c r="E44" s="35" t="s">
        <v>31</v>
      </c>
      <c r="F44" s="14"/>
      <c r="G44" s="781" t="s">
        <v>37</v>
      </c>
    </row>
    <row r="45" spans="1:7" ht="18" customHeight="1" thickBot="1">
      <c r="A45" s="1285"/>
      <c r="B45" s="36"/>
      <c r="C45" s="37" t="s">
        <v>74</v>
      </c>
      <c r="D45" s="14"/>
      <c r="E45" s="23" t="s">
        <v>37</v>
      </c>
      <c r="F45" s="24"/>
      <c r="G45" s="782" t="s">
        <v>31</v>
      </c>
    </row>
    <row r="46" spans="1:7" ht="6" customHeight="1" thickBot="1">
      <c r="B46" s="27"/>
      <c r="C46" s="14"/>
      <c r="D46" s="28"/>
      <c r="E46" s="28"/>
      <c r="F46" s="14"/>
      <c r="G46" s="28"/>
    </row>
    <row r="47" spans="1:7" ht="18" customHeight="1">
      <c r="A47" s="1286" t="s">
        <v>13</v>
      </c>
      <c r="B47" s="6"/>
      <c r="C47" s="7" t="s">
        <v>66</v>
      </c>
      <c r="D47" s="38"/>
      <c r="E47" s="9" t="s">
        <v>31</v>
      </c>
      <c r="F47" s="10"/>
      <c r="G47" s="778" t="s">
        <v>31</v>
      </c>
    </row>
    <row r="48" spans="1:7" ht="18" customHeight="1">
      <c r="A48" s="1286"/>
      <c r="B48" s="11"/>
      <c r="C48" s="12" t="s">
        <v>67</v>
      </c>
      <c r="D48" s="38"/>
      <c r="E48" s="13" t="s">
        <v>137</v>
      </c>
      <c r="F48" s="14"/>
      <c r="G48" s="783" t="s">
        <v>31</v>
      </c>
    </row>
    <row r="49" spans="1:7" ht="18" customHeight="1">
      <c r="A49" s="1286"/>
      <c r="B49" s="11"/>
      <c r="C49" s="12" t="s">
        <v>68</v>
      </c>
      <c r="D49" s="38"/>
      <c r="E49" s="13" t="s">
        <v>31</v>
      </c>
      <c r="F49" s="14"/>
      <c r="G49" s="783" t="s">
        <v>31</v>
      </c>
    </row>
    <row r="50" spans="1:7" ht="18" customHeight="1">
      <c r="A50" s="1286"/>
      <c r="B50" s="11" t="s">
        <v>280</v>
      </c>
      <c r="C50" s="12" t="s">
        <v>133</v>
      </c>
      <c r="D50" s="38"/>
      <c r="E50" s="13">
        <v>150000</v>
      </c>
      <c r="F50" s="14"/>
      <c r="G50" s="783">
        <v>150000</v>
      </c>
    </row>
    <row r="51" spans="1:7" ht="18" customHeight="1">
      <c r="A51" s="1286"/>
      <c r="B51" s="11"/>
      <c r="C51" s="12" t="s">
        <v>120</v>
      </c>
      <c r="D51" s="38"/>
      <c r="E51" s="13" t="s">
        <v>31</v>
      </c>
      <c r="F51" s="14"/>
      <c r="G51" s="785" t="s">
        <v>37</v>
      </c>
    </row>
    <row r="52" spans="1:7" ht="18" customHeight="1">
      <c r="A52" s="1286"/>
      <c r="B52" s="11" t="s">
        <v>122</v>
      </c>
      <c r="C52" s="18" t="s">
        <v>121</v>
      </c>
      <c r="D52" s="38"/>
      <c r="E52" s="13">
        <v>200000</v>
      </c>
      <c r="F52" s="14"/>
      <c r="G52" s="783" t="s">
        <v>31</v>
      </c>
    </row>
    <row r="53" spans="1:7" ht="18" customHeight="1">
      <c r="A53" s="1286"/>
      <c r="B53" s="11"/>
      <c r="C53" s="18" t="s">
        <v>82</v>
      </c>
      <c r="D53" s="38"/>
      <c r="E53" s="13" t="s">
        <v>31</v>
      </c>
      <c r="F53" s="14"/>
      <c r="G53" s="783" t="s">
        <v>31</v>
      </c>
    </row>
    <row r="54" spans="1:7" ht="18" customHeight="1">
      <c r="A54" s="1286"/>
      <c r="B54" s="11"/>
      <c r="C54" s="18" t="s">
        <v>124</v>
      </c>
      <c r="D54" s="38"/>
      <c r="E54" s="13" t="s">
        <v>31</v>
      </c>
      <c r="F54" s="14"/>
      <c r="G54" s="785" t="s">
        <v>37</v>
      </c>
    </row>
    <row r="55" spans="1:7" ht="18" customHeight="1">
      <c r="A55" s="1286"/>
      <c r="B55" s="11"/>
      <c r="C55" s="33" t="s">
        <v>69</v>
      </c>
      <c r="D55" s="38"/>
      <c r="E55" s="39" t="s">
        <v>37</v>
      </c>
      <c r="F55" s="14"/>
      <c r="G55" s="783" t="s">
        <v>31</v>
      </c>
    </row>
    <row r="56" spans="1:7" ht="18">
      <c r="A56" s="1286"/>
      <c r="B56" s="32" t="s">
        <v>71</v>
      </c>
      <c r="C56" s="40" t="s">
        <v>136</v>
      </c>
      <c r="D56" s="38"/>
      <c r="E56" s="41">
        <v>217000</v>
      </c>
      <c r="F56" s="14"/>
      <c r="G56" s="787">
        <v>217000</v>
      </c>
    </row>
    <row r="57" spans="1:7" ht="18" customHeight="1">
      <c r="A57" s="1286"/>
      <c r="B57" s="11"/>
      <c r="C57" s="18" t="s">
        <v>123</v>
      </c>
      <c r="D57" s="38"/>
      <c r="E57" s="41" t="s">
        <v>31</v>
      </c>
      <c r="F57" s="14"/>
      <c r="G57" s="788" t="s">
        <v>37</v>
      </c>
    </row>
    <row r="58" spans="1:7" ht="18" customHeight="1" thickBot="1">
      <c r="A58" s="1286"/>
      <c r="B58" s="11"/>
      <c r="C58" s="42" t="s">
        <v>79</v>
      </c>
      <c r="D58" s="38"/>
      <c r="E58" s="43" t="s">
        <v>37</v>
      </c>
      <c r="F58" s="24"/>
      <c r="G58" s="789" t="s">
        <v>31</v>
      </c>
    </row>
    <row r="59" spans="1:7" ht="18" customHeight="1">
      <c r="A59" s="1287"/>
      <c r="B59" s="44"/>
      <c r="C59" s="45"/>
      <c r="D59" s="46"/>
      <c r="E59" s="47"/>
      <c r="F59" s="48"/>
      <c r="G59" s="49"/>
    </row>
    <row r="60" spans="1:7">
      <c r="A60" s="51"/>
      <c r="B60" s="1133" t="s">
        <v>14</v>
      </c>
      <c r="C60" s="1133"/>
    </row>
    <row r="61" spans="1:7" ht="6" customHeight="1">
      <c r="A61" s="51"/>
      <c r="B61" s="50"/>
      <c r="C61" s="45"/>
      <c r="D61" s="46"/>
      <c r="E61" s="47"/>
      <c r="F61" s="48"/>
      <c r="G61" s="47"/>
    </row>
    <row r="62" spans="1:7">
      <c r="B62" s="52" t="str">
        <f>CITROEN!A5</f>
        <v>Érvényes: 2017. október 3-tól visszavonásig.</v>
      </c>
    </row>
    <row r="63" spans="1:7">
      <c r="B63" s="2" t="s">
        <v>138</v>
      </c>
      <c r="C63" s="2"/>
    </row>
    <row r="64" spans="1:7">
      <c r="C64" s="2"/>
    </row>
    <row r="65" spans="3:3">
      <c r="C65" s="2"/>
    </row>
    <row r="66" spans="3:3">
      <c r="C66" s="2"/>
    </row>
    <row r="67" spans="3:3">
      <c r="C67" s="2"/>
    </row>
    <row r="68" spans="3:3">
      <c r="C68" s="2"/>
    </row>
    <row r="69" spans="3:3">
      <c r="C69" s="2"/>
    </row>
    <row r="70" spans="3:3">
      <c r="C70" s="2"/>
    </row>
  </sheetData>
  <mergeCells count="4">
    <mergeCell ref="A7:A39"/>
    <mergeCell ref="B60:C60"/>
    <mergeCell ref="A41:A45"/>
    <mergeCell ref="A47:A59"/>
  </mergeCells>
  <printOptions horizontalCentered="1" verticalCentered="1"/>
  <pageMargins left="0.23622047244094491" right="0.23622047244094491" top="0.35433070866141736" bottom="0.35433070866141736" header="0.31496062992125984" footer="0.31496062992125984"/>
  <pageSetup paperSize="9" scale="55"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G58"/>
  <sheetViews>
    <sheetView showGridLines="0" view="pageBreakPreview" zoomScale="70" zoomScaleNormal="100" zoomScaleSheetLayoutView="70" workbookViewId="0">
      <selection activeCell="B15" sqref="B15"/>
    </sheetView>
  </sheetViews>
  <sheetFormatPr defaultRowHeight="12.75"/>
  <cols>
    <col min="1" max="1" width="9.5703125" style="295" customWidth="1"/>
    <col min="2" max="2" width="104.28515625" style="244" customWidth="1"/>
    <col min="3" max="3" width="14.7109375" style="244" hidden="1" customWidth="1"/>
    <col min="4" max="4" width="36.140625" style="244" hidden="1" customWidth="1"/>
    <col min="5" max="5" width="36.140625" style="244" customWidth="1"/>
    <col min="6" max="256" width="9.140625" style="244"/>
    <col min="257" max="257" width="9.5703125" style="244" customWidth="1"/>
    <col min="258" max="258" width="104.28515625" style="244" customWidth="1"/>
    <col min="259" max="260" width="0" style="244" hidden="1" customWidth="1"/>
    <col min="261" max="261" width="36.140625" style="244" customWidth="1"/>
    <col min="262" max="512" width="9.140625" style="244"/>
    <col min="513" max="513" width="9.5703125" style="244" customWidth="1"/>
    <col min="514" max="514" width="104.28515625" style="244" customWidth="1"/>
    <col min="515" max="516" width="0" style="244" hidden="1" customWidth="1"/>
    <col min="517" max="517" width="36.140625" style="244" customWidth="1"/>
    <col min="518" max="768" width="9.140625" style="244"/>
    <col min="769" max="769" width="9.5703125" style="244" customWidth="1"/>
    <col min="770" max="770" width="104.28515625" style="244" customWidth="1"/>
    <col min="771" max="772" width="0" style="244" hidden="1" customWidth="1"/>
    <col min="773" max="773" width="36.140625" style="244" customWidth="1"/>
    <col min="774" max="1024" width="9.140625" style="244"/>
    <col min="1025" max="1025" width="9.5703125" style="244" customWidth="1"/>
    <col min="1026" max="1026" width="104.28515625" style="244" customWidth="1"/>
    <col min="1027" max="1028" width="0" style="244" hidden="1" customWidth="1"/>
    <col min="1029" max="1029" width="36.140625" style="244" customWidth="1"/>
    <col min="1030" max="1280" width="9.140625" style="244"/>
    <col min="1281" max="1281" width="9.5703125" style="244" customWidth="1"/>
    <col min="1282" max="1282" width="104.28515625" style="244" customWidth="1"/>
    <col min="1283" max="1284" width="0" style="244" hidden="1" customWidth="1"/>
    <col min="1285" max="1285" width="36.140625" style="244" customWidth="1"/>
    <col min="1286" max="1536" width="9.140625" style="244"/>
    <col min="1537" max="1537" width="9.5703125" style="244" customWidth="1"/>
    <col min="1538" max="1538" width="104.28515625" style="244" customWidth="1"/>
    <col min="1539" max="1540" width="0" style="244" hidden="1" customWidth="1"/>
    <col min="1541" max="1541" width="36.140625" style="244" customWidth="1"/>
    <col min="1542" max="1792" width="9.140625" style="244"/>
    <col min="1793" max="1793" width="9.5703125" style="244" customWidth="1"/>
    <col min="1794" max="1794" width="104.28515625" style="244" customWidth="1"/>
    <col min="1795" max="1796" width="0" style="244" hidden="1" customWidth="1"/>
    <col min="1797" max="1797" width="36.140625" style="244" customWidth="1"/>
    <col min="1798" max="2048" width="9.140625" style="244"/>
    <col min="2049" max="2049" width="9.5703125" style="244" customWidth="1"/>
    <col min="2050" max="2050" width="104.28515625" style="244" customWidth="1"/>
    <col min="2051" max="2052" width="0" style="244" hidden="1" customWidth="1"/>
    <col min="2053" max="2053" width="36.140625" style="244" customWidth="1"/>
    <col min="2054" max="2304" width="9.140625" style="244"/>
    <col min="2305" max="2305" width="9.5703125" style="244" customWidth="1"/>
    <col min="2306" max="2306" width="104.28515625" style="244" customWidth="1"/>
    <col min="2307" max="2308" width="0" style="244" hidden="1" customWidth="1"/>
    <col min="2309" max="2309" width="36.140625" style="244" customWidth="1"/>
    <col min="2310" max="2560" width="9.140625" style="244"/>
    <col min="2561" max="2561" width="9.5703125" style="244" customWidth="1"/>
    <col min="2562" max="2562" width="104.28515625" style="244" customWidth="1"/>
    <col min="2563" max="2564" width="0" style="244" hidden="1" customWidth="1"/>
    <col min="2565" max="2565" width="36.140625" style="244" customWidth="1"/>
    <col min="2566" max="2816" width="9.140625" style="244"/>
    <col min="2817" max="2817" width="9.5703125" style="244" customWidth="1"/>
    <col min="2818" max="2818" width="104.28515625" style="244" customWidth="1"/>
    <col min="2819" max="2820" width="0" style="244" hidden="1" customWidth="1"/>
    <col min="2821" max="2821" width="36.140625" style="244" customWidth="1"/>
    <col min="2822" max="3072" width="9.140625" style="244"/>
    <col min="3073" max="3073" width="9.5703125" style="244" customWidth="1"/>
    <col min="3074" max="3074" width="104.28515625" style="244" customWidth="1"/>
    <col min="3075" max="3076" width="0" style="244" hidden="1" customWidth="1"/>
    <col min="3077" max="3077" width="36.140625" style="244" customWidth="1"/>
    <col min="3078" max="3328" width="9.140625" style="244"/>
    <col min="3329" max="3329" width="9.5703125" style="244" customWidth="1"/>
    <col min="3330" max="3330" width="104.28515625" style="244" customWidth="1"/>
    <col min="3331" max="3332" width="0" style="244" hidden="1" customWidth="1"/>
    <col min="3333" max="3333" width="36.140625" style="244" customWidth="1"/>
    <col min="3334" max="3584" width="9.140625" style="244"/>
    <col min="3585" max="3585" width="9.5703125" style="244" customWidth="1"/>
    <col min="3586" max="3586" width="104.28515625" style="244" customWidth="1"/>
    <col min="3587" max="3588" width="0" style="244" hidden="1" customWidth="1"/>
    <col min="3589" max="3589" width="36.140625" style="244" customWidth="1"/>
    <col min="3590" max="3840" width="9.140625" style="244"/>
    <col min="3841" max="3841" width="9.5703125" style="244" customWidth="1"/>
    <col min="3842" max="3842" width="104.28515625" style="244" customWidth="1"/>
    <col min="3843" max="3844" width="0" style="244" hidden="1" customWidth="1"/>
    <col min="3845" max="3845" width="36.140625" style="244" customWidth="1"/>
    <col min="3846" max="4096" width="9.140625" style="244"/>
    <col min="4097" max="4097" width="9.5703125" style="244" customWidth="1"/>
    <col min="4098" max="4098" width="104.28515625" style="244" customWidth="1"/>
    <col min="4099" max="4100" width="0" style="244" hidden="1" customWidth="1"/>
    <col min="4101" max="4101" width="36.140625" style="244" customWidth="1"/>
    <col min="4102" max="4352" width="9.140625" style="244"/>
    <col min="4353" max="4353" width="9.5703125" style="244" customWidth="1"/>
    <col min="4354" max="4354" width="104.28515625" style="244" customWidth="1"/>
    <col min="4355" max="4356" width="0" style="244" hidden="1" customWidth="1"/>
    <col min="4357" max="4357" width="36.140625" style="244" customWidth="1"/>
    <col min="4358" max="4608" width="9.140625" style="244"/>
    <col min="4609" max="4609" width="9.5703125" style="244" customWidth="1"/>
    <col min="4610" max="4610" width="104.28515625" style="244" customWidth="1"/>
    <col min="4611" max="4612" width="0" style="244" hidden="1" customWidth="1"/>
    <col min="4613" max="4613" width="36.140625" style="244" customWidth="1"/>
    <col min="4614" max="4864" width="9.140625" style="244"/>
    <col min="4865" max="4865" width="9.5703125" style="244" customWidth="1"/>
    <col min="4866" max="4866" width="104.28515625" style="244" customWidth="1"/>
    <col min="4867" max="4868" width="0" style="244" hidden="1" customWidth="1"/>
    <col min="4869" max="4869" width="36.140625" style="244" customWidth="1"/>
    <col min="4870" max="5120" width="9.140625" style="244"/>
    <col min="5121" max="5121" width="9.5703125" style="244" customWidth="1"/>
    <col min="5122" max="5122" width="104.28515625" style="244" customWidth="1"/>
    <col min="5123" max="5124" width="0" style="244" hidden="1" customWidth="1"/>
    <col min="5125" max="5125" width="36.140625" style="244" customWidth="1"/>
    <col min="5126" max="5376" width="9.140625" style="244"/>
    <col min="5377" max="5377" width="9.5703125" style="244" customWidth="1"/>
    <col min="5378" max="5378" width="104.28515625" style="244" customWidth="1"/>
    <col min="5379" max="5380" width="0" style="244" hidden="1" customWidth="1"/>
    <col min="5381" max="5381" width="36.140625" style="244" customWidth="1"/>
    <col min="5382" max="5632" width="9.140625" style="244"/>
    <col min="5633" max="5633" width="9.5703125" style="244" customWidth="1"/>
    <col min="5634" max="5634" width="104.28515625" style="244" customWidth="1"/>
    <col min="5635" max="5636" width="0" style="244" hidden="1" customWidth="1"/>
    <col min="5637" max="5637" width="36.140625" style="244" customWidth="1"/>
    <col min="5638" max="5888" width="9.140625" style="244"/>
    <col min="5889" max="5889" width="9.5703125" style="244" customWidth="1"/>
    <col min="5890" max="5890" width="104.28515625" style="244" customWidth="1"/>
    <col min="5891" max="5892" width="0" style="244" hidden="1" customWidth="1"/>
    <col min="5893" max="5893" width="36.140625" style="244" customWidth="1"/>
    <col min="5894" max="6144" width="9.140625" style="244"/>
    <col min="6145" max="6145" width="9.5703125" style="244" customWidth="1"/>
    <col min="6146" max="6146" width="104.28515625" style="244" customWidth="1"/>
    <col min="6147" max="6148" width="0" style="244" hidden="1" customWidth="1"/>
    <col min="6149" max="6149" width="36.140625" style="244" customWidth="1"/>
    <col min="6150" max="6400" width="9.140625" style="244"/>
    <col min="6401" max="6401" width="9.5703125" style="244" customWidth="1"/>
    <col min="6402" max="6402" width="104.28515625" style="244" customWidth="1"/>
    <col min="6403" max="6404" width="0" style="244" hidden="1" customWidth="1"/>
    <col min="6405" max="6405" width="36.140625" style="244" customWidth="1"/>
    <col min="6406" max="6656" width="9.140625" style="244"/>
    <col min="6657" max="6657" width="9.5703125" style="244" customWidth="1"/>
    <col min="6658" max="6658" width="104.28515625" style="244" customWidth="1"/>
    <col min="6659" max="6660" width="0" style="244" hidden="1" customWidth="1"/>
    <col min="6661" max="6661" width="36.140625" style="244" customWidth="1"/>
    <col min="6662" max="6912" width="9.140625" style="244"/>
    <col min="6913" max="6913" width="9.5703125" style="244" customWidth="1"/>
    <col min="6914" max="6914" width="104.28515625" style="244" customWidth="1"/>
    <col min="6915" max="6916" width="0" style="244" hidden="1" customWidth="1"/>
    <col min="6917" max="6917" width="36.140625" style="244" customWidth="1"/>
    <col min="6918" max="7168" width="9.140625" style="244"/>
    <col min="7169" max="7169" width="9.5703125" style="244" customWidth="1"/>
    <col min="7170" max="7170" width="104.28515625" style="244" customWidth="1"/>
    <col min="7171" max="7172" width="0" style="244" hidden="1" customWidth="1"/>
    <col min="7173" max="7173" width="36.140625" style="244" customWidth="1"/>
    <col min="7174" max="7424" width="9.140625" style="244"/>
    <col min="7425" max="7425" width="9.5703125" style="244" customWidth="1"/>
    <col min="7426" max="7426" width="104.28515625" style="244" customWidth="1"/>
    <col min="7427" max="7428" width="0" style="244" hidden="1" customWidth="1"/>
    <col min="7429" max="7429" width="36.140625" style="244" customWidth="1"/>
    <col min="7430" max="7680" width="9.140625" style="244"/>
    <col min="7681" max="7681" width="9.5703125" style="244" customWidth="1"/>
    <col min="7682" max="7682" width="104.28515625" style="244" customWidth="1"/>
    <col min="7683" max="7684" width="0" style="244" hidden="1" customWidth="1"/>
    <col min="7685" max="7685" width="36.140625" style="244" customWidth="1"/>
    <col min="7686" max="7936" width="9.140625" style="244"/>
    <col min="7937" max="7937" width="9.5703125" style="244" customWidth="1"/>
    <col min="7938" max="7938" width="104.28515625" style="244" customWidth="1"/>
    <col min="7939" max="7940" width="0" style="244" hidden="1" customWidth="1"/>
    <col min="7941" max="7941" width="36.140625" style="244" customWidth="1"/>
    <col min="7942" max="8192" width="9.140625" style="244"/>
    <col min="8193" max="8193" width="9.5703125" style="244" customWidth="1"/>
    <col min="8194" max="8194" width="104.28515625" style="244" customWidth="1"/>
    <col min="8195" max="8196" width="0" style="244" hidden="1" customWidth="1"/>
    <col min="8197" max="8197" width="36.140625" style="244" customWidth="1"/>
    <col min="8198" max="8448" width="9.140625" style="244"/>
    <col min="8449" max="8449" width="9.5703125" style="244" customWidth="1"/>
    <col min="8450" max="8450" width="104.28515625" style="244" customWidth="1"/>
    <col min="8451" max="8452" width="0" style="244" hidden="1" customWidth="1"/>
    <col min="8453" max="8453" width="36.140625" style="244" customWidth="1"/>
    <col min="8454" max="8704" width="9.140625" style="244"/>
    <col min="8705" max="8705" width="9.5703125" style="244" customWidth="1"/>
    <col min="8706" max="8706" width="104.28515625" style="244" customWidth="1"/>
    <col min="8707" max="8708" width="0" style="244" hidden="1" customWidth="1"/>
    <col min="8709" max="8709" width="36.140625" style="244" customWidth="1"/>
    <col min="8710" max="8960" width="9.140625" style="244"/>
    <col min="8961" max="8961" width="9.5703125" style="244" customWidth="1"/>
    <col min="8962" max="8962" width="104.28515625" style="244" customWidth="1"/>
    <col min="8963" max="8964" width="0" style="244" hidden="1" customWidth="1"/>
    <col min="8965" max="8965" width="36.140625" style="244" customWidth="1"/>
    <col min="8966" max="9216" width="9.140625" style="244"/>
    <col min="9217" max="9217" width="9.5703125" style="244" customWidth="1"/>
    <col min="9218" max="9218" width="104.28515625" style="244" customWidth="1"/>
    <col min="9219" max="9220" width="0" style="244" hidden="1" customWidth="1"/>
    <col min="9221" max="9221" width="36.140625" style="244" customWidth="1"/>
    <col min="9222" max="9472" width="9.140625" style="244"/>
    <col min="9473" max="9473" width="9.5703125" style="244" customWidth="1"/>
    <col min="9474" max="9474" width="104.28515625" style="244" customWidth="1"/>
    <col min="9475" max="9476" width="0" style="244" hidden="1" customWidth="1"/>
    <col min="9477" max="9477" width="36.140625" style="244" customWidth="1"/>
    <col min="9478" max="9728" width="9.140625" style="244"/>
    <col min="9729" max="9729" width="9.5703125" style="244" customWidth="1"/>
    <col min="9730" max="9730" width="104.28515625" style="244" customWidth="1"/>
    <col min="9731" max="9732" width="0" style="244" hidden="1" customWidth="1"/>
    <col min="9733" max="9733" width="36.140625" style="244" customWidth="1"/>
    <col min="9734" max="9984" width="9.140625" style="244"/>
    <col min="9985" max="9985" width="9.5703125" style="244" customWidth="1"/>
    <col min="9986" max="9986" width="104.28515625" style="244" customWidth="1"/>
    <col min="9987" max="9988" width="0" style="244" hidden="1" customWidth="1"/>
    <col min="9989" max="9989" width="36.140625" style="244" customWidth="1"/>
    <col min="9990" max="10240" width="9.140625" style="244"/>
    <col min="10241" max="10241" width="9.5703125" style="244" customWidth="1"/>
    <col min="10242" max="10242" width="104.28515625" style="244" customWidth="1"/>
    <col min="10243" max="10244" width="0" style="244" hidden="1" customWidth="1"/>
    <col min="10245" max="10245" width="36.140625" style="244" customWidth="1"/>
    <col min="10246" max="10496" width="9.140625" style="244"/>
    <col min="10497" max="10497" width="9.5703125" style="244" customWidth="1"/>
    <col min="10498" max="10498" width="104.28515625" style="244" customWidth="1"/>
    <col min="10499" max="10500" width="0" style="244" hidden="1" customWidth="1"/>
    <col min="10501" max="10501" width="36.140625" style="244" customWidth="1"/>
    <col min="10502" max="10752" width="9.140625" style="244"/>
    <col min="10753" max="10753" width="9.5703125" style="244" customWidth="1"/>
    <col min="10754" max="10754" width="104.28515625" style="244" customWidth="1"/>
    <col min="10755" max="10756" width="0" style="244" hidden="1" customWidth="1"/>
    <col min="10757" max="10757" width="36.140625" style="244" customWidth="1"/>
    <col min="10758" max="11008" width="9.140625" style="244"/>
    <col min="11009" max="11009" width="9.5703125" style="244" customWidth="1"/>
    <col min="11010" max="11010" width="104.28515625" style="244" customWidth="1"/>
    <col min="11011" max="11012" width="0" style="244" hidden="1" customWidth="1"/>
    <col min="11013" max="11013" width="36.140625" style="244" customWidth="1"/>
    <col min="11014" max="11264" width="9.140625" style="244"/>
    <col min="11265" max="11265" width="9.5703125" style="244" customWidth="1"/>
    <col min="11266" max="11266" width="104.28515625" style="244" customWidth="1"/>
    <col min="11267" max="11268" width="0" style="244" hidden="1" customWidth="1"/>
    <col min="11269" max="11269" width="36.140625" style="244" customWidth="1"/>
    <col min="11270" max="11520" width="9.140625" style="244"/>
    <col min="11521" max="11521" width="9.5703125" style="244" customWidth="1"/>
    <col min="11522" max="11522" width="104.28515625" style="244" customWidth="1"/>
    <col min="11523" max="11524" width="0" style="244" hidden="1" customWidth="1"/>
    <col min="11525" max="11525" width="36.140625" style="244" customWidth="1"/>
    <col min="11526" max="11776" width="9.140625" style="244"/>
    <col min="11777" max="11777" width="9.5703125" style="244" customWidth="1"/>
    <col min="11778" max="11778" width="104.28515625" style="244" customWidth="1"/>
    <col min="11779" max="11780" width="0" style="244" hidden="1" customWidth="1"/>
    <col min="11781" max="11781" width="36.140625" style="244" customWidth="1"/>
    <col min="11782" max="12032" width="9.140625" style="244"/>
    <col min="12033" max="12033" width="9.5703125" style="244" customWidth="1"/>
    <col min="12034" max="12034" width="104.28515625" style="244" customWidth="1"/>
    <col min="12035" max="12036" width="0" style="244" hidden="1" customWidth="1"/>
    <col min="12037" max="12037" width="36.140625" style="244" customWidth="1"/>
    <col min="12038" max="12288" width="9.140625" style="244"/>
    <col min="12289" max="12289" width="9.5703125" style="244" customWidth="1"/>
    <col min="12290" max="12290" width="104.28515625" style="244" customWidth="1"/>
    <col min="12291" max="12292" width="0" style="244" hidden="1" customWidth="1"/>
    <col min="12293" max="12293" width="36.140625" style="244" customWidth="1"/>
    <col min="12294" max="12544" width="9.140625" style="244"/>
    <col min="12545" max="12545" width="9.5703125" style="244" customWidth="1"/>
    <col min="12546" max="12546" width="104.28515625" style="244" customWidth="1"/>
    <col min="12547" max="12548" width="0" style="244" hidden="1" customWidth="1"/>
    <col min="12549" max="12549" width="36.140625" style="244" customWidth="1"/>
    <col min="12550" max="12800" width="9.140625" style="244"/>
    <col min="12801" max="12801" width="9.5703125" style="244" customWidth="1"/>
    <col min="12802" max="12802" width="104.28515625" style="244" customWidth="1"/>
    <col min="12803" max="12804" width="0" style="244" hidden="1" customWidth="1"/>
    <col min="12805" max="12805" width="36.140625" style="244" customWidth="1"/>
    <col min="12806" max="13056" width="9.140625" style="244"/>
    <col min="13057" max="13057" width="9.5703125" style="244" customWidth="1"/>
    <col min="13058" max="13058" width="104.28515625" style="244" customWidth="1"/>
    <col min="13059" max="13060" width="0" style="244" hidden="1" customWidth="1"/>
    <col min="13061" max="13061" width="36.140625" style="244" customWidth="1"/>
    <col min="13062" max="13312" width="9.140625" style="244"/>
    <col min="13313" max="13313" width="9.5703125" style="244" customWidth="1"/>
    <col min="13314" max="13314" width="104.28515625" style="244" customWidth="1"/>
    <col min="13315" max="13316" width="0" style="244" hidden="1" customWidth="1"/>
    <col min="13317" max="13317" width="36.140625" style="244" customWidth="1"/>
    <col min="13318" max="13568" width="9.140625" style="244"/>
    <col min="13569" max="13569" width="9.5703125" style="244" customWidth="1"/>
    <col min="13570" max="13570" width="104.28515625" style="244" customWidth="1"/>
    <col min="13571" max="13572" width="0" style="244" hidden="1" customWidth="1"/>
    <col min="13573" max="13573" width="36.140625" style="244" customWidth="1"/>
    <col min="13574" max="13824" width="9.140625" style="244"/>
    <col min="13825" max="13825" width="9.5703125" style="244" customWidth="1"/>
    <col min="13826" max="13826" width="104.28515625" style="244" customWidth="1"/>
    <col min="13827" max="13828" width="0" style="244" hidden="1" customWidth="1"/>
    <col min="13829" max="13829" width="36.140625" style="244" customWidth="1"/>
    <col min="13830" max="14080" width="9.140625" style="244"/>
    <col min="14081" max="14081" width="9.5703125" style="244" customWidth="1"/>
    <col min="14082" max="14082" width="104.28515625" style="244" customWidth="1"/>
    <col min="14083" max="14084" width="0" style="244" hidden="1" customWidth="1"/>
    <col min="14085" max="14085" width="36.140625" style="244" customWidth="1"/>
    <col min="14086" max="14336" width="9.140625" style="244"/>
    <col min="14337" max="14337" width="9.5703125" style="244" customWidth="1"/>
    <col min="14338" max="14338" width="104.28515625" style="244" customWidth="1"/>
    <col min="14339" max="14340" width="0" style="244" hidden="1" customWidth="1"/>
    <col min="14341" max="14341" width="36.140625" style="244" customWidth="1"/>
    <col min="14342" max="14592" width="9.140625" style="244"/>
    <col min="14593" max="14593" width="9.5703125" style="244" customWidth="1"/>
    <col min="14594" max="14594" width="104.28515625" style="244" customWidth="1"/>
    <col min="14595" max="14596" width="0" style="244" hidden="1" customWidth="1"/>
    <col min="14597" max="14597" width="36.140625" style="244" customWidth="1"/>
    <col min="14598" max="14848" width="9.140625" style="244"/>
    <col min="14849" max="14849" width="9.5703125" style="244" customWidth="1"/>
    <col min="14850" max="14850" width="104.28515625" style="244" customWidth="1"/>
    <col min="14851" max="14852" width="0" style="244" hidden="1" customWidth="1"/>
    <col min="14853" max="14853" width="36.140625" style="244" customWidth="1"/>
    <col min="14854" max="15104" width="9.140625" style="244"/>
    <col min="15105" max="15105" width="9.5703125" style="244" customWidth="1"/>
    <col min="15106" max="15106" width="104.28515625" style="244" customWidth="1"/>
    <col min="15107" max="15108" width="0" style="244" hidden="1" customWidth="1"/>
    <col min="15109" max="15109" width="36.140625" style="244" customWidth="1"/>
    <col min="15110" max="15360" width="9.140625" style="244"/>
    <col min="15361" max="15361" width="9.5703125" style="244" customWidth="1"/>
    <col min="15362" max="15362" width="104.28515625" style="244" customWidth="1"/>
    <col min="15363" max="15364" width="0" style="244" hidden="1" customWidth="1"/>
    <col min="15365" max="15365" width="36.140625" style="244" customWidth="1"/>
    <col min="15366" max="15616" width="9.140625" style="244"/>
    <col min="15617" max="15617" width="9.5703125" style="244" customWidth="1"/>
    <col min="15618" max="15618" width="104.28515625" style="244" customWidth="1"/>
    <col min="15619" max="15620" width="0" style="244" hidden="1" customWidth="1"/>
    <col min="15621" max="15621" width="36.140625" style="244" customWidth="1"/>
    <col min="15622" max="15872" width="9.140625" style="244"/>
    <col min="15873" max="15873" width="9.5703125" style="244" customWidth="1"/>
    <col min="15874" max="15874" width="104.28515625" style="244" customWidth="1"/>
    <col min="15875" max="15876" width="0" style="244" hidden="1" customWidth="1"/>
    <col min="15877" max="15877" width="36.140625" style="244" customWidth="1"/>
    <col min="15878" max="16128" width="9.140625" style="244"/>
    <col min="16129" max="16129" width="9.5703125" style="244" customWidth="1"/>
    <col min="16130" max="16130" width="104.28515625" style="244" customWidth="1"/>
    <col min="16131" max="16132" width="0" style="244" hidden="1" customWidth="1"/>
    <col min="16133" max="16133" width="36.140625" style="244" customWidth="1"/>
    <col min="16134" max="16384" width="9.140625" style="244"/>
  </cols>
  <sheetData>
    <row r="1" spans="1:7">
      <c r="A1" s="241"/>
      <c r="B1" s="242"/>
      <c r="C1" s="243"/>
      <c r="D1" s="243"/>
      <c r="E1" s="243"/>
      <c r="F1" s="242"/>
      <c r="G1" s="242"/>
    </row>
    <row r="2" spans="1:7" ht="127.5" customHeight="1">
      <c r="A2" s="241"/>
      <c r="B2" s="245" t="s">
        <v>233</v>
      </c>
      <c r="C2" s="1064"/>
      <c r="D2" s="1064"/>
      <c r="E2" s="242"/>
      <c r="F2" s="242"/>
      <c r="G2" s="242"/>
    </row>
    <row r="3" spans="1:7">
      <c r="A3" s="241"/>
      <c r="B3" s="246"/>
      <c r="C3" s="1064"/>
      <c r="D3" s="1064"/>
      <c r="E3" s="242"/>
      <c r="F3" s="242"/>
      <c r="G3" s="242"/>
    </row>
    <row r="4" spans="1:7" ht="12.75" customHeight="1">
      <c r="A4" s="1065"/>
      <c r="B4" s="1066" t="s">
        <v>234</v>
      </c>
      <c r="C4" s="247" t="s">
        <v>235</v>
      </c>
      <c r="D4" s="1067" t="s">
        <v>236</v>
      </c>
      <c r="E4" s="604"/>
      <c r="F4" s="242"/>
      <c r="G4" s="242"/>
    </row>
    <row r="5" spans="1:7" ht="16.5" customHeight="1">
      <c r="A5" s="1065"/>
      <c r="B5" s="1066"/>
      <c r="C5" s="247"/>
      <c r="D5" s="1068"/>
      <c r="E5" s="604" t="s">
        <v>237</v>
      </c>
      <c r="F5" s="242"/>
      <c r="G5" s="242"/>
    </row>
    <row r="6" spans="1:7" ht="12.75" customHeight="1">
      <c r="A6" s="241"/>
      <c r="B6" s="1066"/>
      <c r="C6" s="247"/>
      <c r="D6" s="1068"/>
      <c r="E6" s="604"/>
      <c r="F6" s="242"/>
      <c r="G6" s="242"/>
    </row>
    <row r="7" spans="1:7" ht="17.25" customHeight="1">
      <c r="A7" s="241"/>
      <c r="B7" s="248"/>
      <c r="C7" s="249" t="s">
        <v>238</v>
      </c>
      <c r="D7" s="250" t="s">
        <v>239</v>
      </c>
      <c r="E7" s="251" t="s">
        <v>239</v>
      </c>
      <c r="F7" s="242"/>
      <c r="G7" s="242"/>
    </row>
    <row r="8" spans="1:7" ht="15.75" customHeight="1">
      <c r="A8" s="241"/>
      <c r="B8" s="252"/>
      <c r="C8" s="253" t="s">
        <v>240</v>
      </c>
      <c r="D8" s="254" t="s">
        <v>241</v>
      </c>
      <c r="E8" s="255" t="s">
        <v>866</v>
      </c>
      <c r="F8" s="242"/>
      <c r="G8" s="242" t="s">
        <v>143</v>
      </c>
    </row>
    <row r="9" spans="1:7" ht="21" customHeight="1">
      <c r="A9" s="241"/>
      <c r="B9" s="256"/>
      <c r="C9" s="257" t="s">
        <v>242</v>
      </c>
      <c r="D9" s="258" t="s">
        <v>243</v>
      </c>
      <c r="E9" s="259" t="s">
        <v>1337</v>
      </c>
      <c r="F9" s="242"/>
      <c r="G9" s="242"/>
    </row>
    <row r="10" spans="1:7" ht="21.75" customHeight="1">
      <c r="A10" s="241"/>
      <c r="B10" s="260" t="s">
        <v>244</v>
      </c>
      <c r="C10" s="261" t="e">
        <f>VLOOKUP(C9,CITROEN!$F$7:$K$184,4,FALSE)</f>
        <v>#N/A</v>
      </c>
      <c r="D10" s="262" t="e">
        <f>VLOOKUP(D9,CITROEN!$F$7:$K$184,4,FALSE)</f>
        <v>#N/A</v>
      </c>
      <c r="E10" s="263">
        <v>8950000</v>
      </c>
      <c r="F10" s="242"/>
      <c r="G10" s="242"/>
    </row>
    <row r="11" spans="1:7" ht="19.5" customHeight="1">
      <c r="A11" s="264" t="s">
        <v>245</v>
      </c>
      <c r="B11" s="265"/>
      <c r="C11" s="266" t="e">
        <f>VLOOKUP(C9,CITROEN!$F$7:$K$184,6,FALSE)</f>
        <v>#N/A</v>
      </c>
      <c r="D11" s="267" t="s">
        <v>156</v>
      </c>
      <c r="E11" s="268" t="s">
        <v>156</v>
      </c>
      <c r="F11" s="242"/>
      <c r="G11" s="242"/>
    </row>
    <row r="12" spans="1:7" s="270" customFormat="1" ht="24.95" customHeight="1">
      <c r="A12" s="600"/>
      <c r="B12" s="601" t="s">
        <v>10</v>
      </c>
      <c r="C12" s="602"/>
      <c r="D12" s="603"/>
      <c r="E12" s="603"/>
      <c r="F12" s="269"/>
      <c r="G12" s="269"/>
    </row>
    <row r="13" spans="1:7" s="270" customFormat="1" ht="24.95" customHeight="1">
      <c r="A13" s="271"/>
      <c r="B13" s="272" t="s">
        <v>246</v>
      </c>
      <c r="C13" s="273"/>
      <c r="D13" s="274"/>
      <c r="E13" s="275" t="s">
        <v>31</v>
      </c>
      <c r="F13" s="269"/>
      <c r="G13" s="269"/>
    </row>
    <row r="14" spans="1:7" s="270" customFormat="1" ht="24.95" customHeight="1">
      <c r="A14" s="271"/>
      <c r="B14" s="272" t="s">
        <v>247</v>
      </c>
      <c r="C14" s="273" t="s">
        <v>31</v>
      </c>
      <c r="D14" s="274" t="s">
        <v>31</v>
      </c>
      <c r="E14" s="268" t="s">
        <v>31</v>
      </c>
      <c r="F14" s="269"/>
      <c r="G14" s="269" t="s">
        <v>143</v>
      </c>
    </row>
    <row r="15" spans="1:7" s="270" customFormat="1" ht="24.95" customHeight="1">
      <c r="A15" s="276"/>
      <c r="B15" s="272" t="s">
        <v>248</v>
      </c>
      <c r="C15" s="277" t="s">
        <v>31</v>
      </c>
      <c r="D15" s="278" t="s">
        <v>31</v>
      </c>
      <c r="E15" s="275" t="s">
        <v>31</v>
      </c>
      <c r="F15" s="269"/>
      <c r="G15" s="269"/>
    </row>
    <row r="16" spans="1:7" s="270" customFormat="1" ht="24.95" customHeight="1">
      <c r="A16" s="276"/>
      <c r="B16" s="279" t="s">
        <v>249</v>
      </c>
      <c r="C16" s="277" t="s">
        <v>31</v>
      </c>
      <c r="D16" s="278" t="s">
        <v>31</v>
      </c>
      <c r="E16" s="275" t="s">
        <v>31</v>
      </c>
      <c r="F16" s="269"/>
      <c r="G16" s="269"/>
    </row>
    <row r="17" spans="1:7" s="270" customFormat="1" ht="24.95" customHeight="1">
      <c r="A17" s="276"/>
      <c r="B17" s="279" t="s">
        <v>250</v>
      </c>
      <c r="C17" s="277" t="s">
        <v>31</v>
      </c>
      <c r="D17" s="278" t="s">
        <v>31</v>
      </c>
      <c r="E17" s="275" t="s">
        <v>31</v>
      </c>
      <c r="F17" s="269" t="s">
        <v>143</v>
      </c>
      <c r="G17" s="269"/>
    </row>
    <row r="18" spans="1:7" s="270" customFormat="1" ht="24.95" customHeight="1">
      <c r="A18" s="276"/>
      <c r="B18" s="279" t="s">
        <v>251</v>
      </c>
      <c r="C18" s="277" t="s">
        <v>31</v>
      </c>
      <c r="D18" s="278" t="s">
        <v>31</v>
      </c>
      <c r="E18" s="275" t="s">
        <v>31</v>
      </c>
      <c r="F18" s="269"/>
      <c r="G18" s="269"/>
    </row>
    <row r="19" spans="1:7" s="270" customFormat="1" ht="24.95" customHeight="1">
      <c r="A19" s="276"/>
      <c r="B19" s="279" t="s">
        <v>252</v>
      </c>
      <c r="C19" s="277" t="s">
        <v>31</v>
      </c>
      <c r="D19" s="278" t="s">
        <v>31</v>
      </c>
      <c r="E19" s="275" t="s">
        <v>31</v>
      </c>
      <c r="F19" s="269"/>
      <c r="G19" s="269"/>
    </row>
    <row r="20" spans="1:7" s="270" customFormat="1" ht="24.95" customHeight="1">
      <c r="A20" s="276"/>
      <c r="B20" s="279" t="s">
        <v>253</v>
      </c>
      <c r="C20" s="277">
        <v>115000</v>
      </c>
      <c r="D20" s="278" t="s">
        <v>31</v>
      </c>
      <c r="E20" s="275" t="s">
        <v>31</v>
      </c>
      <c r="F20" s="269"/>
      <c r="G20" s="269"/>
    </row>
    <row r="21" spans="1:7" s="280" customFormat="1" ht="24.95" customHeight="1">
      <c r="A21" s="600"/>
      <c r="B21" s="601" t="s">
        <v>254</v>
      </c>
      <c r="C21" s="605"/>
      <c r="D21" s="606"/>
      <c r="E21" s="606"/>
    </row>
    <row r="22" spans="1:7" s="270" customFormat="1" ht="24.95" customHeight="1">
      <c r="A22" s="271"/>
      <c r="B22" s="272" t="s">
        <v>255</v>
      </c>
      <c r="C22" s="273"/>
      <c r="D22" s="274" t="s">
        <v>31</v>
      </c>
      <c r="E22" s="275" t="s">
        <v>31</v>
      </c>
      <c r="F22" s="269"/>
      <c r="G22" s="269"/>
    </row>
    <row r="23" spans="1:7" s="270" customFormat="1" ht="24.95" customHeight="1">
      <c r="A23" s="271"/>
      <c r="B23" s="272" t="s">
        <v>256</v>
      </c>
      <c r="C23" s="273" t="s">
        <v>31</v>
      </c>
      <c r="D23" s="274" t="s">
        <v>31</v>
      </c>
      <c r="E23" s="268" t="s">
        <v>31</v>
      </c>
      <c r="F23" s="269"/>
      <c r="G23" s="269"/>
    </row>
    <row r="24" spans="1:7" s="270" customFormat="1" ht="24.95" customHeight="1">
      <c r="A24" s="276"/>
      <c r="B24" s="279" t="s">
        <v>257</v>
      </c>
      <c r="C24" s="277"/>
      <c r="D24" s="278" t="s">
        <v>31</v>
      </c>
      <c r="E24" s="275" t="s">
        <v>31</v>
      </c>
      <c r="F24" s="269"/>
      <c r="G24" s="269"/>
    </row>
    <row r="25" spans="1:7" s="270" customFormat="1" ht="36" customHeight="1">
      <c r="A25" s="281"/>
      <c r="B25" s="282" t="s">
        <v>258</v>
      </c>
      <c r="C25" s="277" t="s">
        <v>31</v>
      </c>
      <c r="D25" s="283">
        <v>402000</v>
      </c>
      <c r="E25" s="284" t="s">
        <v>31</v>
      </c>
      <c r="F25" s="269"/>
      <c r="G25" s="269"/>
    </row>
    <row r="26" spans="1:7" s="270" customFormat="1" ht="24" customHeight="1">
      <c r="A26" s="276"/>
      <c r="B26" s="279" t="s">
        <v>259</v>
      </c>
      <c r="C26" s="277"/>
      <c r="D26" s="278" t="s">
        <v>31</v>
      </c>
      <c r="E26" s="275" t="s">
        <v>31</v>
      </c>
      <c r="F26" s="269"/>
      <c r="G26" s="269"/>
    </row>
    <row r="27" spans="1:7" s="270" customFormat="1" ht="24.95" customHeight="1">
      <c r="A27" s="276"/>
      <c r="B27" s="279" t="s">
        <v>260</v>
      </c>
      <c r="C27" s="277">
        <v>190000</v>
      </c>
      <c r="D27" s="278" t="s">
        <v>261</v>
      </c>
      <c r="E27" s="275" t="s">
        <v>31</v>
      </c>
      <c r="F27" s="269"/>
      <c r="G27" s="269"/>
    </row>
    <row r="28" spans="1:7" s="270" customFormat="1" ht="24.95" customHeight="1">
      <c r="A28" s="276"/>
      <c r="B28" s="279" t="s">
        <v>262</v>
      </c>
      <c r="C28" s="277"/>
      <c r="D28" s="278" t="s">
        <v>31</v>
      </c>
      <c r="E28" s="275" t="s">
        <v>31</v>
      </c>
      <c r="F28" s="269"/>
      <c r="G28" s="269"/>
    </row>
    <row r="29" spans="1:7" s="270" customFormat="1" ht="24.95" customHeight="1">
      <c r="A29" s="285"/>
      <c r="B29" s="286" t="s">
        <v>263</v>
      </c>
      <c r="C29" s="287" t="s">
        <v>31</v>
      </c>
      <c r="D29" s="288" t="s">
        <v>31</v>
      </c>
      <c r="E29" s="289" t="s">
        <v>31</v>
      </c>
      <c r="F29" s="269"/>
      <c r="G29" s="269"/>
    </row>
    <row r="30" spans="1:7" s="270" customFormat="1" ht="24.95" customHeight="1">
      <c r="A30" s="285"/>
      <c r="B30" s="286" t="s">
        <v>264</v>
      </c>
      <c r="C30" s="287" t="s">
        <v>31</v>
      </c>
      <c r="D30" s="288" t="s">
        <v>31</v>
      </c>
      <c r="E30" s="289" t="s">
        <v>31</v>
      </c>
      <c r="F30" s="269"/>
      <c r="G30" s="269"/>
    </row>
    <row r="31" spans="1:7" s="270" customFormat="1" ht="24.95" customHeight="1">
      <c r="A31" s="285"/>
      <c r="B31" s="286" t="s">
        <v>265</v>
      </c>
      <c r="C31" s="287" t="s">
        <v>31</v>
      </c>
      <c r="D31" s="288" t="s">
        <v>31</v>
      </c>
      <c r="E31" s="275" t="s">
        <v>31</v>
      </c>
      <c r="F31" s="269"/>
      <c r="G31" s="269"/>
    </row>
    <row r="32" spans="1:7" s="280" customFormat="1" ht="24.95" customHeight="1">
      <c r="A32" s="600"/>
      <c r="B32" s="601" t="s">
        <v>12</v>
      </c>
      <c r="C32" s="605"/>
      <c r="D32" s="606"/>
      <c r="E32" s="606"/>
    </row>
    <row r="33" spans="1:7" s="270" customFormat="1" ht="35.25" customHeight="1">
      <c r="A33" s="276"/>
      <c r="B33" s="282" t="s">
        <v>266</v>
      </c>
      <c r="C33" s="277">
        <v>80000</v>
      </c>
      <c r="D33" s="283" t="s">
        <v>31</v>
      </c>
      <c r="E33" s="284" t="s">
        <v>31</v>
      </c>
      <c r="F33" s="269"/>
      <c r="G33" s="269"/>
    </row>
    <row r="34" spans="1:7" s="280" customFormat="1" ht="24.95" customHeight="1">
      <c r="A34" s="600"/>
      <c r="B34" s="601" t="s">
        <v>267</v>
      </c>
      <c r="C34" s="607"/>
      <c r="D34" s="608"/>
      <c r="E34" s="608"/>
    </row>
    <row r="35" spans="1:7" s="270" customFormat="1" ht="24.95" customHeight="1">
      <c r="A35" s="271"/>
      <c r="B35" s="272" t="s">
        <v>268</v>
      </c>
      <c r="C35" s="273">
        <v>85000</v>
      </c>
      <c r="D35" s="274" t="s">
        <v>31</v>
      </c>
      <c r="E35" s="275" t="s">
        <v>31</v>
      </c>
      <c r="F35" s="269"/>
      <c r="G35" s="269"/>
    </row>
    <row r="36" spans="1:7" s="270" customFormat="1" ht="24.95" customHeight="1">
      <c r="A36" s="271"/>
      <c r="B36" s="272" t="s">
        <v>269</v>
      </c>
      <c r="C36" s="273"/>
      <c r="D36" s="274" t="s">
        <v>270</v>
      </c>
      <c r="E36" s="268" t="s">
        <v>31</v>
      </c>
      <c r="F36" s="269"/>
      <c r="G36" s="269"/>
    </row>
    <row r="37" spans="1:7" s="270" customFormat="1" ht="33" customHeight="1">
      <c r="A37" s="271"/>
      <c r="B37" s="290" t="s">
        <v>271</v>
      </c>
      <c r="C37" s="273" t="s">
        <v>31</v>
      </c>
      <c r="D37" s="274" t="s">
        <v>261</v>
      </c>
      <c r="E37" s="268" t="s">
        <v>31</v>
      </c>
      <c r="F37" s="269"/>
      <c r="G37" s="269"/>
    </row>
    <row r="38" spans="1:7" s="270" customFormat="1" ht="24.95" customHeight="1">
      <c r="A38" s="276"/>
      <c r="B38" s="279" t="s">
        <v>865</v>
      </c>
      <c r="C38" s="277"/>
      <c r="D38" s="278" t="s">
        <v>31</v>
      </c>
      <c r="E38" s="275" t="s">
        <v>31</v>
      </c>
      <c r="F38" s="269"/>
      <c r="G38" s="269"/>
    </row>
    <row r="39" spans="1:7" s="270" customFormat="1" ht="24.95" customHeight="1">
      <c r="A39" s="276"/>
      <c r="B39" s="279" t="s">
        <v>272</v>
      </c>
      <c r="C39" s="277" t="s">
        <v>31</v>
      </c>
      <c r="D39" s="278" t="s">
        <v>261</v>
      </c>
      <c r="E39" s="275" t="s">
        <v>31</v>
      </c>
      <c r="F39" s="269"/>
      <c r="G39" s="269"/>
    </row>
    <row r="40" spans="1:7" s="270" customFormat="1" ht="24.95" customHeight="1">
      <c r="A40" s="276"/>
      <c r="B40" s="279" t="s">
        <v>273</v>
      </c>
      <c r="C40" s="277"/>
      <c r="D40" s="278" t="s">
        <v>31</v>
      </c>
      <c r="E40" s="275" t="s">
        <v>31</v>
      </c>
      <c r="F40" s="269"/>
      <c r="G40" s="269"/>
    </row>
    <row r="41" spans="1:7" s="270" customFormat="1" ht="24.95" customHeight="1">
      <c r="A41" s="276"/>
      <c r="B41" s="279" t="s">
        <v>274</v>
      </c>
      <c r="C41" s="277" t="s">
        <v>31</v>
      </c>
      <c r="D41" s="278" t="s">
        <v>31</v>
      </c>
      <c r="E41" s="275" t="s">
        <v>31</v>
      </c>
      <c r="F41" s="269"/>
      <c r="G41" s="269"/>
    </row>
    <row r="42" spans="1:7" s="270" customFormat="1" ht="39" customHeight="1">
      <c r="A42" s="276"/>
      <c r="B42" s="282" t="s">
        <v>275</v>
      </c>
      <c r="C42" s="277" t="s">
        <v>31</v>
      </c>
      <c r="D42" s="283" t="s">
        <v>31</v>
      </c>
      <c r="E42" s="284" t="s">
        <v>31</v>
      </c>
      <c r="F42" s="269"/>
      <c r="G42" s="269"/>
    </row>
    <row r="43" spans="1:7" s="270" customFormat="1" ht="24.95" customHeight="1">
      <c r="A43" s="276"/>
      <c r="B43" s="279" t="s">
        <v>276</v>
      </c>
      <c r="C43" s="277" t="s">
        <v>31</v>
      </c>
      <c r="D43" s="278" t="s">
        <v>31</v>
      </c>
      <c r="E43" s="275" t="s">
        <v>31</v>
      </c>
      <c r="F43" s="269"/>
      <c r="G43" s="269"/>
    </row>
    <row r="44" spans="1:7" s="270" customFormat="1" ht="24.95" customHeight="1">
      <c r="A44" s="276"/>
      <c r="B44" s="279" t="s">
        <v>277</v>
      </c>
      <c r="C44" s="277" t="s">
        <v>31</v>
      </c>
      <c r="D44" s="278" t="s">
        <v>31</v>
      </c>
      <c r="E44" s="275" t="s">
        <v>31</v>
      </c>
      <c r="F44" s="269"/>
      <c r="G44" s="269"/>
    </row>
    <row r="45" spans="1:7" s="270" customFormat="1" ht="24.95" customHeight="1">
      <c r="B45" s="279" t="s">
        <v>278</v>
      </c>
      <c r="C45" s="277"/>
      <c r="D45" s="278" t="s">
        <v>261</v>
      </c>
      <c r="E45" s="275" t="s">
        <v>31</v>
      </c>
      <c r="F45" s="269"/>
      <c r="G45" s="269"/>
    </row>
    <row r="46" spans="1:7" s="270" customFormat="1" ht="24.95" customHeight="1">
      <c r="A46" s="276"/>
      <c r="B46" s="279" t="s">
        <v>279</v>
      </c>
      <c r="C46" s="277"/>
      <c r="D46" s="278" t="s">
        <v>31</v>
      </c>
      <c r="E46" s="275" t="s">
        <v>31</v>
      </c>
      <c r="F46" s="269"/>
      <c r="G46" s="269"/>
    </row>
    <row r="47" spans="1:7" s="270" customFormat="1" ht="24.95" customHeight="1">
      <c r="A47" s="276" t="s">
        <v>280</v>
      </c>
      <c r="B47" s="279" t="s">
        <v>281</v>
      </c>
      <c r="C47" s="277"/>
      <c r="D47" s="278">
        <v>105000</v>
      </c>
      <c r="E47" s="275">
        <v>105000</v>
      </c>
      <c r="F47" s="269" t="s">
        <v>143</v>
      </c>
      <c r="G47" s="269"/>
    </row>
    <row r="48" spans="1:7" s="270" customFormat="1" ht="24.95" customHeight="1">
      <c r="A48" s="285" t="s">
        <v>282</v>
      </c>
      <c r="B48" s="286" t="s">
        <v>283</v>
      </c>
      <c r="C48" s="287"/>
      <c r="D48" s="288">
        <v>126000</v>
      </c>
      <c r="E48" s="289">
        <v>126000</v>
      </c>
      <c r="F48" s="269"/>
      <c r="G48" s="269"/>
    </row>
    <row r="49" spans="1:7" s="270" customFormat="1" ht="24.95" customHeight="1">
      <c r="A49" s="285"/>
      <c r="B49" s="286" t="s">
        <v>284</v>
      </c>
      <c r="C49" s="287" t="s">
        <v>31</v>
      </c>
      <c r="D49" s="288" t="s">
        <v>261</v>
      </c>
      <c r="E49" s="289" t="s">
        <v>31</v>
      </c>
      <c r="F49" s="269"/>
      <c r="G49" s="269"/>
    </row>
    <row r="50" spans="1:7" s="270" customFormat="1" ht="24.95" customHeight="1">
      <c r="A50" s="276"/>
      <c r="B50" s="286" t="s">
        <v>285</v>
      </c>
      <c r="C50" s="287">
        <v>40000</v>
      </c>
      <c r="D50" s="288" t="s">
        <v>31</v>
      </c>
      <c r="E50" s="275" t="s">
        <v>31</v>
      </c>
      <c r="F50" s="269"/>
      <c r="G50" s="269"/>
    </row>
    <row r="51" spans="1:7" s="270" customFormat="1" ht="24.95" customHeight="1">
      <c r="A51" s="291"/>
      <c r="B51" s="286"/>
      <c r="C51" s="288"/>
      <c r="D51" s="288"/>
      <c r="E51" s="292"/>
      <c r="F51" s="269"/>
      <c r="G51" s="269"/>
    </row>
    <row r="52" spans="1:7" ht="42.75" customHeight="1">
      <c r="A52" s="264"/>
      <c r="B52" s="1069" t="str">
        <f>CITROEN!A167</f>
        <v>A feltüntetett árak tartalmazzák a 27%-os ÁFA-t és a regisztrációs adót. Az árak és a kedvezmények 2017. október 3-tól visszavonásig érvényesek. A C Automobil Import Kft. minden változtatás jogát fenntartja.</v>
      </c>
      <c r="C52" s="1069"/>
      <c r="D52" s="1069"/>
      <c r="E52" s="1069"/>
      <c r="F52" s="242"/>
      <c r="G52" s="242"/>
    </row>
    <row r="53" spans="1:7" ht="15">
      <c r="A53" s="264"/>
      <c r="B53" s="293"/>
      <c r="C53" s="294"/>
      <c r="D53" s="294"/>
      <c r="E53" s="294"/>
      <c r="F53" s="242"/>
      <c r="G53" s="242"/>
    </row>
    <row r="54" spans="1:7" ht="15">
      <c r="B54" s="296"/>
      <c r="C54" s="296"/>
      <c r="D54" s="296"/>
      <c r="E54" s="296"/>
    </row>
    <row r="55" spans="1:7" ht="15">
      <c r="B55" s="296"/>
      <c r="C55" s="296"/>
      <c r="D55" s="296"/>
      <c r="E55" s="296"/>
    </row>
    <row r="56" spans="1:7" ht="15">
      <c r="B56" s="296"/>
      <c r="C56" s="296"/>
      <c r="D56" s="296"/>
      <c r="E56" s="296"/>
    </row>
    <row r="57" spans="1:7" ht="15">
      <c r="B57" s="296"/>
      <c r="C57" s="296"/>
      <c r="D57" s="296"/>
      <c r="E57" s="296"/>
    </row>
    <row r="58" spans="1:7" ht="15">
      <c r="B58" s="296"/>
      <c r="C58" s="296"/>
      <c r="D58" s="296"/>
      <c r="E58" s="296"/>
    </row>
  </sheetData>
  <mergeCells count="5">
    <mergeCell ref="C2:D3"/>
    <mergeCell ref="A4:A5"/>
    <mergeCell ref="B4:B6"/>
    <mergeCell ref="D4:D6"/>
    <mergeCell ref="B52:E52"/>
  </mergeCells>
  <printOptions horizontalCentered="1"/>
  <pageMargins left="0.19685039370078741" right="0.19685039370078741" top="0.39370078740157483" bottom="0.19685039370078741" header="0.51181102362204722" footer="0.51181102362204722"/>
  <pageSetup paperSize="9" scale="6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67"/>
  <sheetViews>
    <sheetView topLeftCell="A25" zoomScaleNormal="100" workbookViewId="0">
      <selection activeCell="C22" sqref="C22"/>
    </sheetView>
  </sheetViews>
  <sheetFormatPr defaultColWidth="8" defaultRowHeight="17.25"/>
  <cols>
    <col min="1" max="1" width="8" style="1"/>
    <col min="2" max="2" width="14.42578125" style="2" customWidth="1"/>
    <col min="3" max="3" width="129.28515625" style="4" customWidth="1"/>
    <col min="4" max="4" width="1.5703125" style="1" customWidth="1"/>
    <col min="5" max="5" width="2.42578125" style="1" customWidth="1"/>
    <col min="6" max="6" width="11.5703125" style="1" bestFit="1" customWidth="1"/>
    <col min="7" max="251" width="8" style="1"/>
    <col min="252" max="252" width="13.5703125" style="1" customWidth="1"/>
    <col min="253" max="253" width="110" style="1" bestFit="1" customWidth="1"/>
    <col min="254" max="254" width="1.5703125" style="1" customWidth="1"/>
    <col min="255" max="255" width="9.28515625" style="1" customWidth="1"/>
    <col min="256" max="256" width="0.85546875" style="1" customWidth="1"/>
    <col min="257" max="257" width="12.42578125" style="1" bestFit="1" customWidth="1"/>
    <col min="258" max="507" width="8" style="1"/>
    <col min="508" max="508" width="13.5703125" style="1" customWidth="1"/>
    <col min="509" max="509" width="110" style="1" bestFit="1" customWidth="1"/>
    <col min="510" max="510" width="1.5703125" style="1" customWidth="1"/>
    <col min="511" max="511" width="9.28515625" style="1" customWidth="1"/>
    <col min="512" max="512" width="0.85546875" style="1" customWidth="1"/>
    <col min="513" max="513" width="12.42578125" style="1" bestFit="1" customWidth="1"/>
    <col min="514" max="763" width="8" style="1"/>
    <col min="764" max="764" width="13.5703125" style="1" customWidth="1"/>
    <col min="765" max="765" width="110" style="1" bestFit="1" customWidth="1"/>
    <col min="766" max="766" width="1.5703125" style="1" customWidth="1"/>
    <col min="767" max="767" width="9.28515625" style="1" customWidth="1"/>
    <col min="768" max="768" width="0.85546875" style="1" customWidth="1"/>
    <col min="769" max="769" width="12.42578125" style="1" bestFit="1" customWidth="1"/>
    <col min="770" max="1019" width="8" style="1"/>
    <col min="1020" max="1020" width="13.5703125" style="1" customWidth="1"/>
    <col min="1021" max="1021" width="110" style="1" bestFit="1" customWidth="1"/>
    <col min="1022" max="1022" width="1.5703125" style="1" customWidth="1"/>
    <col min="1023" max="1023" width="9.28515625" style="1" customWidth="1"/>
    <col min="1024" max="1024" width="0.85546875" style="1" customWidth="1"/>
    <col min="1025" max="1025" width="12.42578125" style="1" bestFit="1" customWidth="1"/>
    <col min="1026" max="1275" width="8" style="1"/>
    <col min="1276" max="1276" width="13.5703125" style="1" customWidth="1"/>
    <col min="1277" max="1277" width="110" style="1" bestFit="1" customWidth="1"/>
    <col min="1278" max="1278" width="1.5703125" style="1" customWidth="1"/>
    <col min="1279" max="1279" width="9.28515625" style="1" customWidth="1"/>
    <col min="1280" max="1280" width="0.85546875" style="1" customWidth="1"/>
    <col min="1281" max="1281" width="12.42578125" style="1" bestFit="1" customWidth="1"/>
    <col min="1282" max="1531" width="8" style="1"/>
    <col min="1532" max="1532" width="13.5703125" style="1" customWidth="1"/>
    <col min="1533" max="1533" width="110" style="1" bestFit="1" customWidth="1"/>
    <col min="1534" max="1534" width="1.5703125" style="1" customWidth="1"/>
    <col min="1535" max="1535" width="9.28515625" style="1" customWidth="1"/>
    <col min="1536" max="1536" width="0.85546875" style="1" customWidth="1"/>
    <col min="1537" max="1537" width="12.42578125" style="1" bestFit="1" customWidth="1"/>
    <col min="1538" max="1787" width="8" style="1"/>
    <col min="1788" max="1788" width="13.5703125" style="1" customWidth="1"/>
    <col min="1789" max="1789" width="110" style="1" bestFit="1" customWidth="1"/>
    <col min="1790" max="1790" width="1.5703125" style="1" customWidth="1"/>
    <col min="1791" max="1791" width="9.28515625" style="1" customWidth="1"/>
    <col min="1792" max="1792" width="0.85546875" style="1" customWidth="1"/>
    <col min="1793" max="1793" width="12.42578125" style="1" bestFit="1" customWidth="1"/>
    <col min="1794" max="2043" width="8" style="1"/>
    <col min="2044" max="2044" width="13.5703125" style="1" customWidth="1"/>
    <col min="2045" max="2045" width="110" style="1" bestFit="1" customWidth="1"/>
    <col min="2046" max="2046" width="1.5703125" style="1" customWidth="1"/>
    <col min="2047" max="2047" width="9.28515625" style="1" customWidth="1"/>
    <col min="2048" max="2048" width="0.85546875" style="1" customWidth="1"/>
    <col min="2049" max="2049" width="12.42578125" style="1" bestFit="1" customWidth="1"/>
    <col min="2050" max="2299" width="8" style="1"/>
    <col min="2300" max="2300" width="13.5703125" style="1" customWidth="1"/>
    <col min="2301" max="2301" width="110" style="1" bestFit="1" customWidth="1"/>
    <col min="2302" max="2302" width="1.5703125" style="1" customWidth="1"/>
    <col min="2303" max="2303" width="9.28515625" style="1" customWidth="1"/>
    <col min="2304" max="2304" width="0.85546875" style="1" customWidth="1"/>
    <col min="2305" max="2305" width="12.42578125" style="1" bestFit="1" customWidth="1"/>
    <col min="2306" max="2555" width="8" style="1"/>
    <col min="2556" max="2556" width="13.5703125" style="1" customWidth="1"/>
    <col min="2557" max="2557" width="110" style="1" bestFit="1" customWidth="1"/>
    <col min="2558" max="2558" width="1.5703125" style="1" customWidth="1"/>
    <col min="2559" max="2559" width="9.28515625" style="1" customWidth="1"/>
    <col min="2560" max="2560" width="0.85546875" style="1" customWidth="1"/>
    <col min="2561" max="2561" width="12.42578125" style="1" bestFit="1" customWidth="1"/>
    <col min="2562" max="2811" width="8" style="1"/>
    <col min="2812" max="2812" width="13.5703125" style="1" customWidth="1"/>
    <col min="2813" max="2813" width="110" style="1" bestFit="1" customWidth="1"/>
    <col min="2814" max="2814" width="1.5703125" style="1" customWidth="1"/>
    <col min="2815" max="2815" width="9.28515625" style="1" customWidth="1"/>
    <col min="2816" max="2816" width="0.85546875" style="1" customWidth="1"/>
    <col min="2817" max="2817" width="12.42578125" style="1" bestFit="1" customWidth="1"/>
    <col min="2818" max="3067" width="8" style="1"/>
    <col min="3068" max="3068" width="13.5703125" style="1" customWidth="1"/>
    <col min="3069" max="3069" width="110" style="1" bestFit="1" customWidth="1"/>
    <col min="3070" max="3070" width="1.5703125" style="1" customWidth="1"/>
    <col min="3071" max="3071" width="9.28515625" style="1" customWidth="1"/>
    <col min="3072" max="3072" width="0.85546875" style="1" customWidth="1"/>
    <col min="3073" max="3073" width="12.42578125" style="1" bestFit="1" customWidth="1"/>
    <col min="3074" max="3323" width="8" style="1"/>
    <col min="3324" max="3324" width="13.5703125" style="1" customWidth="1"/>
    <col min="3325" max="3325" width="110" style="1" bestFit="1" customWidth="1"/>
    <col min="3326" max="3326" width="1.5703125" style="1" customWidth="1"/>
    <col min="3327" max="3327" width="9.28515625" style="1" customWidth="1"/>
    <col min="3328" max="3328" width="0.85546875" style="1" customWidth="1"/>
    <col min="3329" max="3329" width="12.42578125" style="1" bestFit="1" customWidth="1"/>
    <col min="3330" max="3579" width="8" style="1"/>
    <col min="3580" max="3580" width="13.5703125" style="1" customWidth="1"/>
    <col min="3581" max="3581" width="110" style="1" bestFit="1" customWidth="1"/>
    <col min="3582" max="3582" width="1.5703125" style="1" customWidth="1"/>
    <col min="3583" max="3583" width="9.28515625" style="1" customWidth="1"/>
    <col min="3584" max="3584" width="0.85546875" style="1" customWidth="1"/>
    <col min="3585" max="3585" width="12.42578125" style="1" bestFit="1" customWidth="1"/>
    <col min="3586" max="3835" width="8" style="1"/>
    <col min="3836" max="3836" width="13.5703125" style="1" customWidth="1"/>
    <col min="3837" max="3837" width="110" style="1" bestFit="1" customWidth="1"/>
    <col min="3838" max="3838" width="1.5703125" style="1" customWidth="1"/>
    <col min="3839" max="3839" width="9.28515625" style="1" customWidth="1"/>
    <col min="3840" max="3840" width="0.85546875" style="1" customWidth="1"/>
    <col min="3841" max="3841" width="12.42578125" style="1" bestFit="1" customWidth="1"/>
    <col min="3842" max="4091" width="8" style="1"/>
    <col min="4092" max="4092" width="13.5703125" style="1" customWidth="1"/>
    <col min="4093" max="4093" width="110" style="1" bestFit="1" customWidth="1"/>
    <col min="4094" max="4094" width="1.5703125" style="1" customWidth="1"/>
    <col min="4095" max="4095" width="9.28515625" style="1" customWidth="1"/>
    <col min="4096" max="4096" width="0.85546875" style="1" customWidth="1"/>
    <col min="4097" max="4097" width="12.42578125" style="1" bestFit="1" customWidth="1"/>
    <col min="4098" max="4347" width="8" style="1"/>
    <col min="4348" max="4348" width="13.5703125" style="1" customWidth="1"/>
    <col min="4349" max="4349" width="110" style="1" bestFit="1" customWidth="1"/>
    <col min="4350" max="4350" width="1.5703125" style="1" customWidth="1"/>
    <col min="4351" max="4351" width="9.28515625" style="1" customWidth="1"/>
    <col min="4352" max="4352" width="0.85546875" style="1" customWidth="1"/>
    <col min="4353" max="4353" width="12.42578125" style="1" bestFit="1" customWidth="1"/>
    <col min="4354" max="4603" width="8" style="1"/>
    <col min="4604" max="4604" width="13.5703125" style="1" customWidth="1"/>
    <col min="4605" max="4605" width="110" style="1" bestFit="1" customWidth="1"/>
    <col min="4606" max="4606" width="1.5703125" style="1" customWidth="1"/>
    <col min="4607" max="4607" width="9.28515625" style="1" customWidth="1"/>
    <col min="4608" max="4608" width="0.85546875" style="1" customWidth="1"/>
    <col min="4609" max="4609" width="12.42578125" style="1" bestFit="1" customWidth="1"/>
    <col min="4610" max="4859" width="8" style="1"/>
    <col min="4860" max="4860" width="13.5703125" style="1" customWidth="1"/>
    <col min="4861" max="4861" width="110" style="1" bestFit="1" customWidth="1"/>
    <col min="4862" max="4862" width="1.5703125" style="1" customWidth="1"/>
    <col min="4863" max="4863" width="9.28515625" style="1" customWidth="1"/>
    <col min="4864" max="4864" width="0.85546875" style="1" customWidth="1"/>
    <col min="4865" max="4865" width="12.42578125" style="1" bestFit="1" customWidth="1"/>
    <col min="4866" max="5115" width="8" style="1"/>
    <col min="5116" max="5116" width="13.5703125" style="1" customWidth="1"/>
    <col min="5117" max="5117" width="110" style="1" bestFit="1" customWidth="1"/>
    <col min="5118" max="5118" width="1.5703125" style="1" customWidth="1"/>
    <col min="5119" max="5119" width="9.28515625" style="1" customWidth="1"/>
    <col min="5120" max="5120" width="0.85546875" style="1" customWidth="1"/>
    <col min="5121" max="5121" width="12.42578125" style="1" bestFit="1" customWidth="1"/>
    <col min="5122" max="5371" width="8" style="1"/>
    <col min="5372" max="5372" width="13.5703125" style="1" customWidth="1"/>
    <col min="5373" max="5373" width="110" style="1" bestFit="1" customWidth="1"/>
    <col min="5374" max="5374" width="1.5703125" style="1" customWidth="1"/>
    <col min="5375" max="5375" width="9.28515625" style="1" customWidth="1"/>
    <col min="5376" max="5376" width="0.85546875" style="1" customWidth="1"/>
    <col min="5377" max="5377" width="12.42578125" style="1" bestFit="1" customWidth="1"/>
    <col min="5378" max="5627" width="8" style="1"/>
    <col min="5628" max="5628" width="13.5703125" style="1" customWidth="1"/>
    <col min="5629" max="5629" width="110" style="1" bestFit="1" customWidth="1"/>
    <col min="5630" max="5630" width="1.5703125" style="1" customWidth="1"/>
    <col min="5631" max="5631" width="9.28515625" style="1" customWidth="1"/>
    <col min="5632" max="5632" width="0.85546875" style="1" customWidth="1"/>
    <col min="5633" max="5633" width="12.42578125" style="1" bestFit="1" customWidth="1"/>
    <col min="5634" max="5883" width="8" style="1"/>
    <col min="5884" max="5884" width="13.5703125" style="1" customWidth="1"/>
    <col min="5885" max="5885" width="110" style="1" bestFit="1" customWidth="1"/>
    <col min="5886" max="5886" width="1.5703125" style="1" customWidth="1"/>
    <col min="5887" max="5887" width="9.28515625" style="1" customWidth="1"/>
    <col min="5888" max="5888" width="0.85546875" style="1" customWidth="1"/>
    <col min="5889" max="5889" width="12.42578125" style="1" bestFit="1" customWidth="1"/>
    <col min="5890" max="6139" width="8" style="1"/>
    <col min="6140" max="6140" width="13.5703125" style="1" customWidth="1"/>
    <col min="6141" max="6141" width="110" style="1" bestFit="1" customWidth="1"/>
    <col min="6142" max="6142" width="1.5703125" style="1" customWidth="1"/>
    <col min="6143" max="6143" width="9.28515625" style="1" customWidth="1"/>
    <col min="6144" max="6144" width="0.85546875" style="1" customWidth="1"/>
    <col min="6145" max="6145" width="12.42578125" style="1" bestFit="1" customWidth="1"/>
    <col min="6146" max="6395" width="8" style="1"/>
    <col min="6396" max="6396" width="13.5703125" style="1" customWidth="1"/>
    <col min="6397" max="6397" width="110" style="1" bestFit="1" customWidth="1"/>
    <col min="6398" max="6398" width="1.5703125" style="1" customWidth="1"/>
    <col min="6399" max="6399" width="9.28515625" style="1" customWidth="1"/>
    <col min="6400" max="6400" width="0.85546875" style="1" customWidth="1"/>
    <col min="6401" max="6401" width="12.42578125" style="1" bestFit="1" customWidth="1"/>
    <col min="6402" max="6651" width="8" style="1"/>
    <col min="6652" max="6652" width="13.5703125" style="1" customWidth="1"/>
    <col min="6653" max="6653" width="110" style="1" bestFit="1" customWidth="1"/>
    <col min="6654" max="6654" width="1.5703125" style="1" customWidth="1"/>
    <col min="6655" max="6655" width="9.28515625" style="1" customWidth="1"/>
    <col min="6656" max="6656" width="0.85546875" style="1" customWidth="1"/>
    <col min="6657" max="6657" width="12.42578125" style="1" bestFit="1" customWidth="1"/>
    <col min="6658" max="6907" width="8" style="1"/>
    <col min="6908" max="6908" width="13.5703125" style="1" customWidth="1"/>
    <col min="6909" max="6909" width="110" style="1" bestFit="1" customWidth="1"/>
    <col min="6910" max="6910" width="1.5703125" style="1" customWidth="1"/>
    <col min="6911" max="6911" width="9.28515625" style="1" customWidth="1"/>
    <col min="6912" max="6912" width="0.85546875" style="1" customWidth="1"/>
    <col min="6913" max="6913" width="12.42578125" style="1" bestFit="1" customWidth="1"/>
    <col min="6914" max="7163" width="8" style="1"/>
    <col min="7164" max="7164" width="13.5703125" style="1" customWidth="1"/>
    <col min="7165" max="7165" width="110" style="1" bestFit="1" customWidth="1"/>
    <col min="7166" max="7166" width="1.5703125" style="1" customWidth="1"/>
    <col min="7167" max="7167" width="9.28515625" style="1" customWidth="1"/>
    <col min="7168" max="7168" width="0.85546875" style="1" customWidth="1"/>
    <col min="7169" max="7169" width="12.42578125" style="1" bestFit="1" customWidth="1"/>
    <col min="7170" max="7419" width="8" style="1"/>
    <col min="7420" max="7420" width="13.5703125" style="1" customWidth="1"/>
    <col min="7421" max="7421" width="110" style="1" bestFit="1" customWidth="1"/>
    <col min="7422" max="7422" width="1.5703125" style="1" customWidth="1"/>
    <col min="7423" max="7423" width="9.28515625" style="1" customWidth="1"/>
    <col min="7424" max="7424" width="0.85546875" style="1" customWidth="1"/>
    <col min="7425" max="7425" width="12.42578125" style="1" bestFit="1" customWidth="1"/>
    <col min="7426" max="7675" width="8" style="1"/>
    <col min="7676" max="7676" width="13.5703125" style="1" customWidth="1"/>
    <col min="7677" max="7677" width="110" style="1" bestFit="1" customWidth="1"/>
    <col min="7678" max="7678" width="1.5703125" style="1" customWidth="1"/>
    <col min="7679" max="7679" width="9.28515625" style="1" customWidth="1"/>
    <col min="7680" max="7680" width="0.85546875" style="1" customWidth="1"/>
    <col min="7681" max="7681" width="12.42578125" style="1" bestFit="1" customWidth="1"/>
    <col min="7682" max="7931" width="8" style="1"/>
    <col min="7932" max="7932" width="13.5703125" style="1" customWidth="1"/>
    <col min="7933" max="7933" width="110" style="1" bestFit="1" customWidth="1"/>
    <col min="7934" max="7934" width="1.5703125" style="1" customWidth="1"/>
    <col min="7935" max="7935" width="9.28515625" style="1" customWidth="1"/>
    <col min="7936" max="7936" width="0.85546875" style="1" customWidth="1"/>
    <col min="7937" max="7937" width="12.42578125" style="1" bestFit="1" customWidth="1"/>
    <col min="7938" max="8187" width="8" style="1"/>
    <col min="8188" max="8188" width="13.5703125" style="1" customWidth="1"/>
    <col min="8189" max="8189" width="110" style="1" bestFit="1" customWidth="1"/>
    <col min="8190" max="8190" width="1.5703125" style="1" customWidth="1"/>
    <col min="8191" max="8191" width="9.28515625" style="1" customWidth="1"/>
    <col min="8192" max="8192" width="0.85546875" style="1" customWidth="1"/>
    <col min="8193" max="8193" width="12.42578125" style="1" bestFit="1" customWidth="1"/>
    <col min="8194" max="8443" width="8" style="1"/>
    <col min="8444" max="8444" width="13.5703125" style="1" customWidth="1"/>
    <col min="8445" max="8445" width="110" style="1" bestFit="1" customWidth="1"/>
    <col min="8446" max="8446" width="1.5703125" style="1" customWidth="1"/>
    <col min="8447" max="8447" width="9.28515625" style="1" customWidth="1"/>
    <col min="8448" max="8448" width="0.85546875" style="1" customWidth="1"/>
    <col min="8449" max="8449" width="12.42578125" style="1" bestFit="1" customWidth="1"/>
    <col min="8450" max="8699" width="8" style="1"/>
    <col min="8700" max="8700" width="13.5703125" style="1" customWidth="1"/>
    <col min="8701" max="8701" width="110" style="1" bestFit="1" customWidth="1"/>
    <col min="8702" max="8702" width="1.5703125" style="1" customWidth="1"/>
    <col min="8703" max="8703" width="9.28515625" style="1" customWidth="1"/>
    <col min="8704" max="8704" width="0.85546875" style="1" customWidth="1"/>
    <col min="8705" max="8705" width="12.42578125" style="1" bestFit="1" customWidth="1"/>
    <col min="8706" max="8955" width="8" style="1"/>
    <col min="8956" max="8956" width="13.5703125" style="1" customWidth="1"/>
    <col min="8957" max="8957" width="110" style="1" bestFit="1" customWidth="1"/>
    <col min="8958" max="8958" width="1.5703125" style="1" customWidth="1"/>
    <col min="8959" max="8959" width="9.28515625" style="1" customWidth="1"/>
    <col min="8960" max="8960" width="0.85546875" style="1" customWidth="1"/>
    <col min="8961" max="8961" width="12.42578125" style="1" bestFit="1" customWidth="1"/>
    <col min="8962" max="9211" width="8" style="1"/>
    <col min="9212" max="9212" width="13.5703125" style="1" customWidth="1"/>
    <col min="9213" max="9213" width="110" style="1" bestFit="1" customWidth="1"/>
    <col min="9214" max="9214" width="1.5703125" style="1" customWidth="1"/>
    <col min="9215" max="9215" width="9.28515625" style="1" customWidth="1"/>
    <col min="9216" max="9216" width="0.85546875" style="1" customWidth="1"/>
    <col min="9217" max="9217" width="12.42578125" style="1" bestFit="1" customWidth="1"/>
    <col min="9218" max="9467" width="8" style="1"/>
    <col min="9468" max="9468" width="13.5703125" style="1" customWidth="1"/>
    <col min="9469" max="9469" width="110" style="1" bestFit="1" customWidth="1"/>
    <col min="9470" max="9470" width="1.5703125" style="1" customWidth="1"/>
    <col min="9471" max="9471" width="9.28515625" style="1" customWidth="1"/>
    <col min="9472" max="9472" width="0.85546875" style="1" customWidth="1"/>
    <col min="9473" max="9473" width="12.42578125" style="1" bestFit="1" customWidth="1"/>
    <col min="9474" max="9723" width="8" style="1"/>
    <col min="9724" max="9724" width="13.5703125" style="1" customWidth="1"/>
    <col min="9725" max="9725" width="110" style="1" bestFit="1" customWidth="1"/>
    <col min="9726" max="9726" width="1.5703125" style="1" customWidth="1"/>
    <col min="9727" max="9727" width="9.28515625" style="1" customWidth="1"/>
    <col min="9728" max="9728" width="0.85546875" style="1" customWidth="1"/>
    <col min="9729" max="9729" width="12.42578125" style="1" bestFit="1" customWidth="1"/>
    <col min="9730" max="9979" width="8" style="1"/>
    <col min="9980" max="9980" width="13.5703125" style="1" customWidth="1"/>
    <col min="9981" max="9981" width="110" style="1" bestFit="1" customWidth="1"/>
    <col min="9982" max="9982" width="1.5703125" style="1" customWidth="1"/>
    <col min="9983" max="9983" width="9.28515625" style="1" customWidth="1"/>
    <col min="9984" max="9984" width="0.85546875" style="1" customWidth="1"/>
    <col min="9985" max="9985" width="12.42578125" style="1" bestFit="1" customWidth="1"/>
    <col min="9986" max="10235" width="8" style="1"/>
    <col min="10236" max="10236" width="13.5703125" style="1" customWidth="1"/>
    <col min="10237" max="10237" width="110" style="1" bestFit="1" customWidth="1"/>
    <col min="10238" max="10238" width="1.5703125" style="1" customWidth="1"/>
    <col min="10239" max="10239" width="9.28515625" style="1" customWidth="1"/>
    <col min="10240" max="10240" width="0.85546875" style="1" customWidth="1"/>
    <col min="10241" max="10241" width="12.42578125" style="1" bestFit="1" customWidth="1"/>
    <col min="10242" max="10491" width="8" style="1"/>
    <col min="10492" max="10492" width="13.5703125" style="1" customWidth="1"/>
    <col min="10493" max="10493" width="110" style="1" bestFit="1" customWidth="1"/>
    <col min="10494" max="10494" width="1.5703125" style="1" customWidth="1"/>
    <col min="10495" max="10495" width="9.28515625" style="1" customWidth="1"/>
    <col min="10496" max="10496" width="0.85546875" style="1" customWidth="1"/>
    <col min="10497" max="10497" width="12.42578125" style="1" bestFit="1" customWidth="1"/>
    <col min="10498" max="10747" width="8" style="1"/>
    <col min="10748" max="10748" width="13.5703125" style="1" customWidth="1"/>
    <col min="10749" max="10749" width="110" style="1" bestFit="1" customWidth="1"/>
    <col min="10750" max="10750" width="1.5703125" style="1" customWidth="1"/>
    <col min="10751" max="10751" width="9.28515625" style="1" customWidth="1"/>
    <col min="10752" max="10752" width="0.85546875" style="1" customWidth="1"/>
    <col min="10753" max="10753" width="12.42578125" style="1" bestFit="1" customWidth="1"/>
    <col min="10754" max="11003" width="8" style="1"/>
    <col min="11004" max="11004" width="13.5703125" style="1" customWidth="1"/>
    <col min="11005" max="11005" width="110" style="1" bestFit="1" customWidth="1"/>
    <col min="11006" max="11006" width="1.5703125" style="1" customWidth="1"/>
    <col min="11007" max="11007" width="9.28515625" style="1" customWidth="1"/>
    <col min="11008" max="11008" width="0.85546875" style="1" customWidth="1"/>
    <col min="11009" max="11009" width="12.42578125" style="1" bestFit="1" customWidth="1"/>
    <col min="11010" max="11259" width="8" style="1"/>
    <col min="11260" max="11260" width="13.5703125" style="1" customWidth="1"/>
    <col min="11261" max="11261" width="110" style="1" bestFit="1" customWidth="1"/>
    <col min="11262" max="11262" width="1.5703125" style="1" customWidth="1"/>
    <col min="11263" max="11263" width="9.28515625" style="1" customWidth="1"/>
    <col min="11264" max="11264" width="0.85546875" style="1" customWidth="1"/>
    <col min="11265" max="11265" width="12.42578125" style="1" bestFit="1" customWidth="1"/>
    <col min="11266" max="11515" width="8" style="1"/>
    <col min="11516" max="11516" width="13.5703125" style="1" customWidth="1"/>
    <col min="11517" max="11517" width="110" style="1" bestFit="1" customWidth="1"/>
    <col min="11518" max="11518" width="1.5703125" style="1" customWidth="1"/>
    <col min="11519" max="11519" width="9.28515625" style="1" customWidth="1"/>
    <col min="11520" max="11520" width="0.85546875" style="1" customWidth="1"/>
    <col min="11521" max="11521" width="12.42578125" style="1" bestFit="1" customWidth="1"/>
    <col min="11522" max="11771" width="8" style="1"/>
    <col min="11772" max="11772" width="13.5703125" style="1" customWidth="1"/>
    <col min="11773" max="11773" width="110" style="1" bestFit="1" customWidth="1"/>
    <col min="11774" max="11774" width="1.5703125" style="1" customWidth="1"/>
    <col min="11775" max="11775" width="9.28515625" style="1" customWidth="1"/>
    <col min="11776" max="11776" width="0.85546875" style="1" customWidth="1"/>
    <col min="11777" max="11777" width="12.42578125" style="1" bestFit="1" customWidth="1"/>
    <col min="11778" max="12027" width="8" style="1"/>
    <col min="12028" max="12028" width="13.5703125" style="1" customWidth="1"/>
    <col min="12029" max="12029" width="110" style="1" bestFit="1" customWidth="1"/>
    <col min="12030" max="12030" width="1.5703125" style="1" customWidth="1"/>
    <col min="12031" max="12031" width="9.28515625" style="1" customWidth="1"/>
    <col min="12032" max="12032" width="0.85546875" style="1" customWidth="1"/>
    <col min="12033" max="12033" width="12.42578125" style="1" bestFit="1" customWidth="1"/>
    <col min="12034" max="12283" width="8" style="1"/>
    <col min="12284" max="12284" width="13.5703125" style="1" customWidth="1"/>
    <col min="12285" max="12285" width="110" style="1" bestFit="1" customWidth="1"/>
    <col min="12286" max="12286" width="1.5703125" style="1" customWidth="1"/>
    <col min="12287" max="12287" width="9.28515625" style="1" customWidth="1"/>
    <col min="12288" max="12288" width="0.85546875" style="1" customWidth="1"/>
    <col min="12289" max="12289" width="12.42578125" style="1" bestFit="1" customWidth="1"/>
    <col min="12290" max="12539" width="8" style="1"/>
    <col min="12540" max="12540" width="13.5703125" style="1" customWidth="1"/>
    <col min="12541" max="12541" width="110" style="1" bestFit="1" customWidth="1"/>
    <col min="12542" max="12542" width="1.5703125" style="1" customWidth="1"/>
    <col min="12543" max="12543" width="9.28515625" style="1" customWidth="1"/>
    <col min="12544" max="12544" width="0.85546875" style="1" customWidth="1"/>
    <col min="12545" max="12545" width="12.42578125" style="1" bestFit="1" customWidth="1"/>
    <col min="12546" max="12795" width="8" style="1"/>
    <col min="12796" max="12796" width="13.5703125" style="1" customWidth="1"/>
    <col min="12797" max="12797" width="110" style="1" bestFit="1" customWidth="1"/>
    <col min="12798" max="12798" width="1.5703125" style="1" customWidth="1"/>
    <col min="12799" max="12799" width="9.28515625" style="1" customWidth="1"/>
    <col min="12800" max="12800" width="0.85546875" style="1" customWidth="1"/>
    <col min="12801" max="12801" width="12.42578125" style="1" bestFit="1" customWidth="1"/>
    <col min="12802" max="13051" width="8" style="1"/>
    <col min="13052" max="13052" width="13.5703125" style="1" customWidth="1"/>
    <col min="13053" max="13053" width="110" style="1" bestFit="1" customWidth="1"/>
    <col min="13054" max="13054" width="1.5703125" style="1" customWidth="1"/>
    <col min="13055" max="13055" width="9.28515625" style="1" customWidth="1"/>
    <col min="13056" max="13056" width="0.85546875" style="1" customWidth="1"/>
    <col min="13057" max="13057" width="12.42578125" style="1" bestFit="1" customWidth="1"/>
    <col min="13058" max="13307" width="8" style="1"/>
    <col min="13308" max="13308" width="13.5703125" style="1" customWidth="1"/>
    <col min="13309" max="13309" width="110" style="1" bestFit="1" customWidth="1"/>
    <col min="13310" max="13310" width="1.5703125" style="1" customWidth="1"/>
    <col min="13311" max="13311" width="9.28515625" style="1" customWidth="1"/>
    <col min="13312" max="13312" width="0.85546875" style="1" customWidth="1"/>
    <col min="13313" max="13313" width="12.42578125" style="1" bestFit="1" customWidth="1"/>
    <col min="13314" max="13563" width="8" style="1"/>
    <col min="13564" max="13564" width="13.5703125" style="1" customWidth="1"/>
    <col min="13565" max="13565" width="110" style="1" bestFit="1" customWidth="1"/>
    <col min="13566" max="13566" width="1.5703125" style="1" customWidth="1"/>
    <col min="13567" max="13567" width="9.28515625" style="1" customWidth="1"/>
    <col min="13568" max="13568" width="0.85546875" style="1" customWidth="1"/>
    <col min="13569" max="13569" width="12.42578125" style="1" bestFit="1" customWidth="1"/>
    <col min="13570" max="13819" width="8" style="1"/>
    <col min="13820" max="13820" width="13.5703125" style="1" customWidth="1"/>
    <col min="13821" max="13821" width="110" style="1" bestFit="1" customWidth="1"/>
    <col min="13822" max="13822" width="1.5703125" style="1" customWidth="1"/>
    <col min="13823" max="13823" width="9.28515625" style="1" customWidth="1"/>
    <col min="13824" max="13824" width="0.85546875" style="1" customWidth="1"/>
    <col min="13825" max="13825" width="12.42578125" style="1" bestFit="1" customWidth="1"/>
    <col min="13826" max="14075" width="8" style="1"/>
    <col min="14076" max="14076" width="13.5703125" style="1" customWidth="1"/>
    <col min="14077" max="14077" width="110" style="1" bestFit="1" customWidth="1"/>
    <col min="14078" max="14078" width="1.5703125" style="1" customWidth="1"/>
    <col min="14079" max="14079" width="9.28515625" style="1" customWidth="1"/>
    <col min="14080" max="14080" width="0.85546875" style="1" customWidth="1"/>
    <col min="14081" max="14081" width="12.42578125" style="1" bestFit="1" customWidth="1"/>
    <col min="14082" max="14331" width="8" style="1"/>
    <col min="14332" max="14332" width="13.5703125" style="1" customWidth="1"/>
    <col min="14333" max="14333" width="110" style="1" bestFit="1" customWidth="1"/>
    <col min="14334" max="14334" width="1.5703125" style="1" customWidth="1"/>
    <col min="14335" max="14335" width="9.28515625" style="1" customWidth="1"/>
    <col min="14336" max="14336" width="0.85546875" style="1" customWidth="1"/>
    <col min="14337" max="14337" width="12.42578125" style="1" bestFit="1" customWidth="1"/>
    <col min="14338" max="14587" width="8" style="1"/>
    <col min="14588" max="14588" width="13.5703125" style="1" customWidth="1"/>
    <col min="14589" max="14589" width="110" style="1" bestFit="1" customWidth="1"/>
    <col min="14590" max="14590" width="1.5703125" style="1" customWidth="1"/>
    <col min="14591" max="14591" width="9.28515625" style="1" customWidth="1"/>
    <col min="14592" max="14592" width="0.85546875" style="1" customWidth="1"/>
    <col min="14593" max="14593" width="12.42578125" style="1" bestFit="1" customWidth="1"/>
    <col min="14594" max="14843" width="8" style="1"/>
    <col min="14844" max="14844" width="13.5703125" style="1" customWidth="1"/>
    <col min="14845" max="14845" width="110" style="1" bestFit="1" customWidth="1"/>
    <col min="14846" max="14846" width="1.5703125" style="1" customWidth="1"/>
    <col min="14847" max="14847" width="9.28515625" style="1" customWidth="1"/>
    <col min="14848" max="14848" width="0.85546875" style="1" customWidth="1"/>
    <col min="14849" max="14849" width="12.42578125" style="1" bestFit="1" customWidth="1"/>
    <col min="14850" max="15099" width="8" style="1"/>
    <col min="15100" max="15100" width="13.5703125" style="1" customWidth="1"/>
    <col min="15101" max="15101" width="110" style="1" bestFit="1" customWidth="1"/>
    <col min="15102" max="15102" width="1.5703125" style="1" customWidth="1"/>
    <col min="15103" max="15103" width="9.28515625" style="1" customWidth="1"/>
    <col min="15104" max="15104" width="0.85546875" style="1" customWidth="1"/>
    <col min="15105" max="15105" width="12.42578125" style="1" bestFit="1" customWidth="1"/>
    <col min="15106" max="15355" width="8" style="1"/>
    <col min="15356" max="15356" width="13.5703125" style="1" customWidth="1"/>
    <col min="15357" max="15357" width="110" style="1" bestFit="1" customWidth="1"/>
    <col min="15358" max="15358" width="1.5703125" style="1" customWidth="1"/>
    <col min="15359" max="15359" width="9.28515625" style="1" customWidth="1"/>
    <col min="15360" max="15360" width="0.85546875" style="1" customWidth="1"/>
    <col min="15361" max="15361" width="12.42578125" style="1" bestFit="1" customWidth="1"/>
    <col min="15362" max="15611" width="8" style="1"/>
    <col min="15612" max="15612" width="13.5703125" style="1" customWidth="1"/>
    <col min="15613" max="15613" width="110" style="1" bestFit="1" customWidth="1"/>
    <col min="15614" max="15614" width="1.5703125" style="1" customWidth="1"/>
    <col min="15615" max="15615" width="9.28515625" style="1" customWidth="1"/>
    <col min="15616" max="15616" width="0.85546875" style="1" customWidth="1"/>
    <col min="15617" max="15617" width="12.42578125" style="1" bestFit="1" customWidth="1"/>
    <col min="15618" max="15867" width="8" style="1"/>
    <col min="15868" max="15868" width="13.5703125" style="1" customWidth="1"/>
    <col min="15869" max="15869" width="110" style="1" bestFit="1" customWidth="1"/>
    <col min="15870" max="15870" width="1.5703125" style="1" customWidth="1"/>
    <col min="15871" max="15871" width="9.28515625" style="1" customWidth="1"/>
    <col min="15872" max="15872" width="0.85546875" style="1" customWidth="1"/>
    <col min="15873" max="15873" width="12.42578125" style="1" bestFit="1" customWidth="1"/>
    <col min="15874" max="16123" width="8" style="1"/>
    <col min="16124" max="16124" width="13.5703125" style="1" customWidth="1"/>
    <col min="16125" max="16125" width="110" style="1" bestFit="1" customWidth="1"/>
    <col min="16126" max="16126" width="1.5703125" style="1" customWidth="1"/>
    <col min="16127" max="16127" width="9.28515625" style="1" customWidth="1"/>
    <col min="16128" max="16128" width="0.85546875" style="1" customWidth="1"/>
    <col min="16129" max="16129" width="12.42578125" style="1" bestFit="1" customWidth="1"/>
    <col min="16130" max="16384" width="8" style="1"/>
  </cols>
  <sheetData>
    <row r="1" spans="1:6" ht="35.1" customHeight="1">
      <c r="C1" s="3" t="s">
        <v>110</v>
      </c>
      <c r="D1" s="3"/>
      <c r="E1" s="3"/>
      <c r="F1" s="3"/>
    </row>
    <row r="2" spans="1:6" ht="20.100000000000001" customHeight="1"/>
    <row r="3" spans="1:6" ht="20.100000000000001" customHeight="1"/>
    <row r="4" spans="1:6" ht="24" thickBot="1">
      <c r="C4" s="5" t="s">
        <v>9</v>
      </c>
      <c r="F4" s="893" t="s">
        <v>15</v>
      </c>
    </row>
    <row r="5" spans="1:6" ht="18" customHeight="1">
      <c r="A5" s="1285" t="s">
        <v>10</v>
      </c>
      <c r="B5" s="6"/>
      <c r="C5" s="7" t="s">
        <v>16</v>
      </c>
      <c r="D5" s="38"/>
      <c r="E5" s="14"/>
      <c r="F5" s="790" t="s">
        <v>31</v>
      </c>
    </row>
    <row r="6" spans="1:6" ht="18" customHeight="1">
      <c r="A6" s="1285"/>
      <c r="B6" s="11"/>
      <c r="C6" s="18" t="s">
        <v>17</v>
      </c>
      <c r="D6" s="38"/>
      <c r="E6" s="14"/>
      <c r="F6" s="791" t="s">
        <v>31</v>
      </c>
    </row>
    <row r="7" spans="1:6" ht="18" customHeight="1">
      <c r="A7" s="1285"/>
      <c r="B7" s="32"/>
      <c r="C7" s="15" t="s">
        <v>18</v>
      </c>
      <c r="D7" s="38"/>
      <c r="E7" s="14"/>
      <c r="F7" s="791" t="s">
        <v>31</v>
      </c>
    </row>
    <row r="8" spans="1:6" ht="18" customHeight="1">
      <c r="A8" s="1285"/>
      <c r="B8" s="11"/>
      <c r="C8" s="18" t="s">
        <v>19</v>
      </c>
      <c r="D8" s="38"/>
      <c r="E8" s="14"/>
      <c r="F8" s="791" t="s">
        <v>31</v>
      </c>
    </row>
    <row r="9" spans="1:6" ht="18" customHeight="1">
      <c r="A9" s="1285"/>
      <c r="B9" s="11"/>
      <c r="C9" s="15" t="s">
        <v>20</v>
      </c>
      <c r="D9" s="38"/>
      <c r="E9" s="14"/>
      <c r="F9" s="791" t="s">
        <v>31</v>
      </c>
    </row>
    <row r="10" spans="1:6" ht="18" customHeight="1">
      <c r="A10" s="1285"/>
      <c r="B10" s="11"/>
      <c r="C10" s="15" t="s">
        <v>84</v>
      </c>
      <c r="D10" s="38"/>
      <c r="E10" s="14"/>
      <c r="F10" s="791" t="s">
        <v>31</v>
      </c>
    </row>
    <row r="11" spans="1:6" ht="18" customHeight="1">
      <c r="A11" s="1285"/>
      <c r="B11" s="11"/>
      <c r="C11" s="34" t="s">
        <v>83</v>
      </c>
      <c r="D11" s="38"/>
      <c r="E11" s="14"/>
      <c r="F11" s="791" t="s">
        <v>31</v>
      </c>
    </row>
    <row r="12" spans="1:6" ht="18" customHeight="1">
      <c r="A12" s="1285"/>
      <c r="B12" s="11"/>
      <c r="C12" s="34" t="s">
        <v>470</v>
      </c>
      <c r="D12" s="38"/>
      <c r="E12" s="14"/>
      <c r="F12" s="791" t="s">
        <v>31</v>
      </c>
    </row>
    <row r="13" spans="1:6" ht="18" customHeight="1">
      <c r="A13" s="1285"/>
      <c r="B13" s="11"/>
      <c r="C13" s="34" t="s">
        <v>22</v>
      </c>
      <c r="D13" s="38"/>
      <c r="E13" s="14"/>
      <c r="F13" s="791" t="s">
        <v>31</v>
      </c>
    </row>
    <row r="14" spans="1:6" ht="18" customHeight="1">
      <c r="A14" s="1285"/>
      <c r="B14" s="11"/>
      <c r="C14" s="34" t="s">
        <v>23</v>
      </c>
      <c r="D14" s="38"/>
      <c r="E14" s="14"/>
      <c r="F14" s="791" t="s">
        <v>31</v>
      </c>
    </row>
    <row r="15" spans="1:6" ht="18" customHeight="1">
      <c r="A15" s="1285"/>
      <c r="B15" s="11" t="s">
        <v>86</v>
      </c>
      <c r="C15" s="34" t="s">
        <v>32</v>
      </c>
      <c r="D15" s="38"/>
      <c r="E15" s="14"/>
      <c r="F15" s="791">
        <v>127000</v>
      </c>
    </row>
    <row r="16" spans="1:6" ht="18" customHeight="1">
      <c r="A16" s="1285"/>
      <c r="B16" s="11"/>
      <c r="C16" s="34" t="s">
        <v>130</v>
      </c>
      <c r="D16" s="38"/>
      <c r="E16" s="14"/>
      <c r="F16" s="791" t="s">
        <v>31</v>
      </c>
    </row>
    <row r="17" spans="1:6" ht="36">
      <c r="A17" s="1285"/>
      <c r="B17" s="32" t="s">
        <v>64</v>
      </c>
      <c r="C17" s="53" t="s">
        <v>1011</v>
      </c>
      <c r="D17" s="38"/>
      <c r="E17" s="14"/>
      <c r="F17" s="791">
        <v>608000</v>
      </c>
    </row>
    <row r="18" spans="1:6" ht="36">
      <c r="A18" s="1285"/>
      <c r="B18" s="32" t="s">
        <v>63</v>
      </c>
      <c r="C18" s="53" t="s">
        <v>65</v>
      </c>
      <c r="D18" s="38"/>
      <c r="E18" s="14"/>
      <c r="F18" s="791">
        <v>240000</v>
      </c>
    </row>
    <row r="19" spans="1:6" ht="36">
      <c r="A19" s="1285"/>
      <c r="B19" s="11" t="s">
        <v>119</v>
      </c>
      <c r="C19" s="53" t="s">
        <v>1364</v>
      </c>
      <c r="D19" s="38"/>
      <c r="E19" s="14"/>
      <c r="F19" s="791">
        <v>435000</v>
      </c>
    </row>
    <row r="20" spans="1:6" ht="18" customHeight="1">
      <c r="A20" s="1285"/>
      <c r="B20" s="11"/>
      <c r="C20" s="34" t="s">
        <v>21</v>
      </c>
      <c r="D20" s="38"/>
      <c r="E20" s="14"/>
      <c r="F20" s="791" t="s">
        <v>31</v>
      </c>
    </row>
    <row r="21" spans="1:6" ht="18" customHeight="1">
      <c r="A21" s="1285"/>
      <c r="B21" s="11"/>
      <c r="C21" s="34" t="s">
        <v>24</v>
      </c>
      <c r="D21" s="38"/>
      <c r="E21" s="14"/>
      <c r="F21" s="791" t="s">
        <v>31</v>
      </c>
    </row>
    <row r="22" spans="1:6" ht="18" customHeight="1">
      <c r="A22" s="1285"/>
      <c r="B22" s="11" t="s">
        <v>884</v>
      </c>
      <c r="C22" s="34" t="s">
        <v>25</v>
      </c>
      <c r="D22" s="38"/>
      <c r="E22" s="14"/>
      <c r="F22" s="791">
        <v>80000</v>
      </c>
    </row>
    <row r="23" spans="1:6" ht="18">
      <c r="A23" s="1285"/>
      <c r="B23" s="32"/>
      <c r="C23" s="53" t="s">
        <v>26</v>
      </c>
      <c r="D23" s="38"/>
      <c r="E23" s="14"/>
      <c r="F23" s="791" t="s">
        <v>31</v>
      </c>
    </row>
    <row r="24" spans="1:6" ht="18">
      <c r="A24" s="1285"/>
      <c r="B24" s="32" t="s">
        <v>541</v>
      </c>
      <c r="C24" s="53" t="s">
        <v>27</v>
      </c>
      <c r="D24" s="38"/>
      <c r="E24" s="14"/>
      <c r="F24" s="791">
        <v>280000</v>
      </c>
    </row>
    <row r="25" spans="1:6" ht="18" customHeight="1" thickBot="1">
      <c r="A25" s="1285"/>
      <c r="B25" s="21"/>
      <c r="C25" s="22" t="s">
        <v>28</v>
      </c>
      <c r="D25" s="38"/>
      <c r="E25" s="14"/>
      <c r="F25" s="792" t="s">
        <v>31</v>
      </c>
    </row>
    <row r="26" spans="1:6" ht="6" customHeight="1" thickBot="1">
      <c r="A26" s="54"/>
      <c r="B26" s="55"/>
      <c r="C26" s="55"/>
      <c r="D26" s="55"/>
      <c r="E26" s="14"/>
      <c r="F26" s="55"/>
    </row>
    <row r="27" spans="1:6" ht="18" customHeight="1">
      <c r="A27" s="1285" t="s">
        <v>11</v>
      </c>
      <c r="B27" s="6"/>
      <c r="C27" s="56" t="s">
        <v>33</v>
      </c>
      <c r="D27" s="38"/>
      <c r="E27" s="14"/>
      <c r="F27" s="790"/>
    </row>
    <row r="28" spans="1:6" ht="18" customHeight="1">
      <c r="A28" s="1285"/>
      <c r="B28" s="11"/>
      <c r="C28" s="12" t="s">
        <v>29</v>
      </c>
      <c r="D28" s="38"/>
      <c r="E28" s="14"/>
      <c r="F28" s="793" t="s">
        <v>31</v>
      </c>
    </row>
    <row r="29" spans="1:6" ht="18" customHeight="1">
      <c r="A29" s="1285"/>
      <c r="B29" s="11"/>
      <c r="C29" s="12" t="s">
        <v>94</v>
      </c>
      <c r="D29" s="38"/>
      <c r="E29" s="14"/>
      <c r="F29" s="793" t="s">
        <v>31</v>
      </c>
    </row>
    <row r="30" spans="1:6" ht="18" customHeight="1">
      <c r="A30" s="1285"/>
      <c r="B30" s="11" t="s">
        <v>96</v>
      </c>
      <c r="C30" s="12" t="s">
        <v>95</v>
      </c>
      <c r="D30" s="38"/>
      <c r="E30" s="14"/>
      <c r="F30" s="793">
        <v>50000</v>
      </c>
    </row>
    <row r="31" spans="1:6" ht="18" customHeight="1">
      <c r="A31" s="1285"/>
      <c r="B31" s="11"/>
      <c r="C31" s="57" t="s">
        <v>93</v>
      </c>
      <c r="D31" s="38"/>
      <c r="E31" s="14"/>
      <c r="F31" s="791"/>
    </row>
    <row r="32" spans="1:6" ht="18" customHeight="1">
      <c r="A32" s="1285"/>
      <c r="B32" s="11"/>
      <c r="C32" s="15" t="s">
        <v>125</v>
      </c>
      <c r="D32" s="38"/>
      <c r="E32" s="14"/>
      <c r="F32" s="791" t="s">
        <v>31</v>
      </c>
    </row>
    <row r="33" spans="1:6" ht="18">
      <c r="A33" s="1285"/>
      <c r="B33" s="11"/>
      <c r="C33" s="18" t="s">
        <v>131</v>
      </c>
      <c r="D33" s="38"/>
      <c r="E33" s="14"/>
      <c r="F33" s="791" t="s">
        <v>97</v>
      </c>
    </row>
    <row r="34" spans="1:6" ht="18">
      <c r="A34" s="1285"/>
      <c r="B34" s="11"/>
      <c r="C34" s="18" t="s">
        <v>131</v>
      </c>
      <c r="D34" s="38"/>
      <c r="E34" s="14"/>
      <c r="F34" s="791" t="s">
        <v>98</v>
      </c>
    </row>
    <row r="35" spans="1:6" ht="18" customHeight="1">
      <c r="A35" s="1285"/>
      <c r="B35" s="11"/>
      <c r="C35" s="58" t="s">
        <v>126</v>
      </c>
      <c r="D35" s="38"/>
      <c r="E35" s="14"/>
      <c r="F35" s="791"/>
    </row>
    <row r="36" spans="1:6" ht="36">
      <c r="A36" s="1285"/>
      <c r="B36" s="11" t="s">
        <v>97</v>
      </c>
      <c r="C36" s="18" t="s">
        <v>140</v>
      </c>
      <c r="D36" s="38"/>
      <c r="E36" s="14"/>
      <c r="F36" s="791">
        <v>345000</v>
      </c>
    </row>
    <row r="37" spans="1:6" ht="54">
      <c r="A37" s="1285"/>
      <c r="B37" s="11" t="s">
        <v>98</v>
      </c>
      <c r="C37" s="18" t="s">
        <v>965</v>
      </c>
      <c r="D37" s="38"/>
      <c r="E37" s="14"/>
      <c r="F37" s="791">
        <v>405000</v>
      </c>
    </row>
    <row r="38" spans="1:6" ht="6.75" customHeight="1" thickBot="1">
      <c r="A38" s="1285"/>
      <c r="B38" s="59"/>
      <c r="C38" s="60"/>
      <c r="D38" s="61"/>
      <c r="E38" s="46"/>
      <c r="F38" s="62"/>
    </row>
    <row r="39" spans="1:6" ht="18" customHeight="1">
      <c r="A39" s="1285"/>
      <c r="B39" s="59"/>
      <c r="C39" s="63"/>
      <c r="D39" s="61"/>
      <c r="E39" s="46"/>
      <c r="F39" s="64"/>
    </row>
    <row r="40" spans="1:6" ht="18" customHeight="1">
      <c r="A40" s="1285"/>
      <c r="B40" s="59"/>
      <c r="C40" s="65" t="s">
        <v>99</v>
      </c>
      <c r="D40" s="61"/>
      <c r="E40" s="46"/>
      <c r="F40" s="47"/>
    </row>
    <row r="41" spans="1:6" ht="18" customHeight="1">
      <c r="A41" s="1285"/>
      <c r="B41" s="59"/>
      <c r="C41" s="63"/>
      <c r="D41" s="61"/>
      <c r="E41" s="46"/>
      <c r="F41" s="47"/>
    </row>
    <row r="42" spans="1:6" ht="18" customHeight="1">
      <c r="A42" s="1285"/>
      <c r="B42" s="59"/>
      <c r="C42" s="63"/>
      <c r="D42" s="61"/>
      <c r="E42" s="46"/>
      <c r="F42" s="47"/>
    </row>
    <row r="43" spans="1:6" ht="18" customHeight="1">
      <c r="A43" s="1285"/>
      <c r="B43" s="59"/>
      <c r="C43" s="63"/>
      <c r="D43" s="61"/>
      <c r="E43" s="46"/>
      <c r="F43" s="47"/>
    </row>
    <row r="44" spans="1:6" ht="18" customHeight="1">
      <c r="A44" s="1285"/>
      <c r="B44" s="59"/>
      <c r="C44" s="63"/>
      <c r="D44" s="61"/>
      <c r="E44" s="46"/>
      <c r="F44" s="47"/>
    </row>
    <row r="45" spans="1:6" ht="18" customHeight="1">
      <c r="A45" s="1285"/>
      <c r="B45" s="59"/>
      <c r="C45" s="63"/>
      <c r="D45" s="61"/>
      <c r="E45" s="46"/>
      <c r="F45" s="47"/>
    </row>
    <row r="46" spans="1:6" ht="18" customHeight="1">
      <c r="A46" s="1285"/>
      <c r="B46" s="59"/>
      <c r="C46" s="63"/>
      <c r="D46" s="61"/>
      <c r="E46" s="46"/>
      <c r="F46" s="47"/>
    </row>
    <row r="47" spans="1:6" ht="18" customHeight="1">
      <c r="A47" s="1285"/>
      <c r="B47" s="59"/>
      <c r="C47" s="63"/>
      <c r="D47" s="61"/>
      <c r="E47" s="46"/>
      <c r="F47" s="47"/>
    </row>
    <row r="48" spans="1:6" ht="18" customHeight="1">
      <c r="A48" s="1285"/>
      <c r="B48" s="59"/>
      <c r="C48" s="63"/>
      <c r="D48" s="61"/>
      <c r="E48" s="46"/>
      <c r="F48" s="47"/>
    </row>
    <row r="49" spans="1:6" ht="18" customHeight="1">
      <c r="A49" s="1285"/>
      <c r="B49" s="59"/>
      <c r="C49" s="63"/>
      <c r="D49" s="61"/>
      <c r="E49" s="46"/>
      <c r="F49" s="47"/>
    </row>
    <row r="50" spans="1:6" ht="18" customHeight="1">
      <c r="A50" s="1285"/>
      <c r="B50" s="59"/>
      <c r="C50" s="63"/>
      <c r="D50" s="61"/>
      <c r="E50" s="46"/>
      <c r="F50" s="47"/>
    </row>
    <row r="51" spans="1:6" ht="18" customHeight="1">
      <c r="A51" s="1285"/>
      <c r="B51" s="59"/>
      <c r="C51" s="63"/>
      <c r="D51" s="61"/>
      <c r="E51" s="46"/>
      <c r="F51" s="47"/>
    </row>
    <row r="52" spans="1:6" ht="18" customHeight="1">
      <c r="A52" s="1285"/>
      <c r="B52" s="59"/>
      <c r="C52" s="63"/>
      <c r="D52" s="61"/>
      <c r="E52" s="46"/>
      <c r="F52" s="47"/>
    </row>
    <row r="53" spans="1:6" ht="18" customHeight="1">
      <c r="A53" s="1285"/>
      <c r="B53" s="59"/>
      <c r="C53" s="63"/>
      <c r="D53" s="61"/>
      <c r="E53" s="46"/>
      <c r="F53" s="47"/>
    </row>
    <row r="54" spans="1:6" ht="18" thickBot="1">
      <c r="A54" s="1285"/>
      <c r="B54" s="66"/>
      <c r="C54" s="67" t="s">
        <v>92</v>
      </c>
      <c r="D54" s="61"/>
      <c r="E54" s="46"/>
      <c r="F54" s="47"/>
    </row>
    <row r="55" spans="1:6" ht="6" customHeight="1">
      <c r="A55" s="25"/>
      <c r="B55" s="50"/>
      <c r="C55" s="45"/>
      <c r="D55" s="46"/>
      <c r="F55" s="47"/>
    </row>
    <row r="56" spans="1:6" ht="6" customHeight="1">
      <c r="A56" s="51"/>
      <c r="B56" s="50"/>
      <c r="C56" s="45"/>
      <c r="D56" s="46"/>
    </row>
    <row r="57" spans="1:6" ht="15">
      <c r="B57" s="1133" t="s">
        <v>14</v>
      </c>
      <c r="C57" s="1133"/>
    </row>
    <row r="58" spans="1:6">
      <c r="B58" s="159" t="str">
        <f>CITROEN!A5</f>
        <v>Érvényes: 2017. október 3-tól visszavonásig.</v>
      </c>
      <c r="C58" s="45"/>
      <c r="D58" s="46"/>
    </row>
    <row r="59" spans="1:6">
      <c r="B59" s="52" t="s">
        <v>138</v>
      </c>
    </row>
    <row r="60" spans="1:6" ht="15">
      <c r="C60" s="2"/>
    </row>
    <row r="61" spans="1:6" ht="15">
      <c r="C61" s="2"/>
    </row>
    <row r="62" spans="1:6" ht="15">
      <c r="C62" s="2"/>
    </row>
    <row r="63" spans="1:6" ht="15">
      <c r="C63" s="2"/>
    </row>
    <row r="64" spans="1:6" ht="15">
      <c r="C64" s="2"/>
    </row>
    <row r="65" spans="3:3" ht="15">
      <c r="C65" s="2"/>
    </row>
    <row r="66" spans="3:3" ht="15">
      <c r="C66" s="2"/>
    </row>
    <row r="67" spans="3:3" ht="15">
      <c r="C67" s="2"/>
    </row>
  </sheetData>
  <mergeCells count="3">
    <mergeCell ref="A5:A25"/>
    <mergeCell ref="A27:A54"/>
    <mergeCell ref="B57:C57"/>
  </mergeCells>
  <printOptions horizontalCentered="1" verticalCentered="1"/>
  <pageMargins left="0.23622047244094491" right="0.23622047244094491" top="0.35433070866141736" bottom="0.35433070866141736" header="0.31496062992125984" footer="0.31496062992125984"/>
  <pageSetup paperSize="9" scale="5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66"/>
  <sheetViews>
    <sheetView showWhiteSpace="0" topLeftCell="A25" zoomScaleNormal="100" workbookViewId="0">
      <selection activeCell="C28" sqref="C28"/>
    </sheetView>
  </sheetViews>
  <sheetFormatPr defaultColWidth="8" defaultRowHeight="17.25"/>
  <cols>
    <col min="1" max="1" width="8" style="1"/>
    <col min="2" max="2" width="13.5703125" style="2" customWidth="1"/>
    <col min="3" max="3" width="131.7109375" style="4" customWidth="1"/>
    <col min="4" max="4" width="1.5703125" style="1" customWidth="1"/>
    <col min="5" max="5" width="16.7109375" style="4" customWidth="1"/>
    <col min="6" max="6" width="2.42578125" style="1" customWidth="1"/>
    <col min="7" max="251" width="8" style="1"/>
    <col min="252" max="252" width="13.5703125" style="1" customWidth="1"/>
    <col min="253" max="253" width="110" style="1" bestFit="1" customWidth="1"/>
    <col min="254" max="254" width="1.5703125" style="1" customWidth="1"/>
    <col min="255" max="255" width="9.28515625" style="1" customWidth="1"/>
    <col min="256" max="256" width="0.85546875" style="1" customWidth="1"/>
    <col min="257" max="257" width="12.42578125" style="1" bestFit="1" customWidth="1"/>
    <col min="258" max="507" width="8" style="1"/>
    <col min="508" max="508" width="13.5703125" style="1" customWidth="1"/>
    <col min="509" max="509" width="110" style="1" bestFit="1" customWidth="1"/>
    <col min="510" max="510" width="1.5703125" style="1" customWidth="1"/>
    <col min="511" max="511" width="9.28515625" style="1" customWidth="1"/>
    <col min="512" max="512" width="0.85546875" style="1" customWidth="1"/>
    <col min="513" max="513" width="12.42578125" style="1" bestFit="1" customWidth="1"/>
    <col min="514" max="763" width="8" style="1"/>
    <col min="764" max="764" width="13.5703125" style="1" customWidth="1"/>
    <col min="765" max="765" width="110" style="1" bestFit="1" customWidth="1"/>
    <col min="766" max="766" width="1.5703125" style="1" customWidth="1"/>
    <col min="767" max="767" width="9.28515625" style="1" customWidth="1"/>
    <col min="768" max="768" width="0.85546875" style="1" customWidth="1"/>
    <col min="769" max="769" width="12.42578125" style="1" bestFit="1" customWidth="1"/>
    <col min="770" max="1019" width="8" style="1"/>
    <col min="1020" max="1020" width="13.5703125" style="1" customWidth="1"/>
    <col min="1021" max="1021" width="110" style="1" bestFit="1" customWidth="1"/>
    <col min="1022" max="1022" width="1.5703125" style="1" customWidth="1"/>
    <col min="1023" max="1023" width="9.28515625" style="1" customWidth="1"/>
    <col min="1024" max="1024" width="0.85546875" style="1" customWidth="1"/>
    <col min="1025" max="1025" width="12.42578125" style="1" bestFit="1" customWidth="1"/>
    <col min="1026" max="1275" width="8" style="1"/>
    <col min="1276" max="1276" width="13.5703125" style="1" customWidth="1"/>
    <col min="1277" max="1277" width="110" style="1" bestFit="1" customWidth="1"/>
    <col min="1278" max="1278" width="1.5703125" style="1" customWidth="1"/>
    <col min="1279" max="1279" width="9.28515625" style="1" customWidth="1"/>
    <col min="1280" max="1280" width="0.85546875" style="1" customWidth="1"/>
    <col min="1281" max="1281" width="12.42578125" style="1" bestFit="1" customWidth="1"/>
    <col min="1282" max="1531" width="8" style="1"/>
    <col min="1532" max="1532" width="13.5703125" style="1" customWidth="1"/>
    <col min="1533" max="1533" width="110" style="1" bestFit="1" customWidth="1"/>
    <col min="1534" max="1534" width="1.5703125" style="1" customWidth="1"/>
    <col min="1535" max="1535" width="9.28515625" style="1" customWidth="1"/>
    <col min="1536" max="1536" width="0.85546875" style="1" customWidth="1"/>
    <col min="1537" max="1537" width="12.42578125" style="1" bestFit="1" customWidth="1"/>
    <col min="1538" max="1787" width="8" style="1"/>
    <col min="1788" max="1788" width="13.5703125" style="1" customWidth="1"/>
    <col min="1789" max="1789" width="110" style="1" bestFit="1" customWidth="1"/>
    <col min="1790" max="1790" width="1.5703125" style="1" customWidth="1"/>
    <col min="1791" max="1791" width="9.28515625" style="1" customWidth="1"/>
    <col min="1792" max="1792" width="0.85546875" style="1" customWidth="1"/>
    <col min="1793" max="1793" width="12.42578125" style="1" bestFit="1" customWidth="1"/>
    <col min="1794" max="2043" width="8" style="1"/>
    <col min="2044" max="2044" width="13.5703125" style="1" customWidth="1"/>
    <col min="2045" max="2045" width="110" style="1" bestFit="1" customWidth="1"/>
    <col min="2046" max="2046" width="1.5703125" style="1" customWidth="1"/>
    <col min="2047" max="2047" width="9.28515625" style="1" customWidth="1"/>
    <col min="2048" max="2048" width="0.85546875" style="1" customWidth="1"/>
    <col min="2049" max="2049" width="12.42578125" style="1" bestFit="1" customWidth="1"/>
    <col min="2050" max="2299" width="8" style="1"/>
    <col min="2300" max="2300" width="13.5703125" style="1" customWidth="1"/>
    <col min="2301" max="2301" width="110" style="1" bestFit="1" customWidth="1"/>
    <col min="2302" max="2302" width="1.5703125" style="1" customWidth="1"/>
    <col min="2303" max="2303" width="9.28515625" style="1" customWidth="1"/>
    <col min="2304" max="2304" width="0.85546875" style="1" customWidth="1"/>
    <col min="2305" max="2305" width="12.42578125" style="1" bestFit="1" customWidth="1"/>
    <col min="2306" max="2555" width="8" style="1"/>
    <col min="2556" max="2556" width="13.5703125" style="1" customWidth="1"/>
    <col min="2557" max="2557" width="110" style="1" bestFit="1" customWidth="1"/>
    <col min="2558" max="2558" width="1.5703125" style="1" customWidth="1"/>
    <col min="2559" max="2559" width="9.28515625" style="1" customWidth="1"/>
    <col min="2560" max="2560" width="0.85546875" style="1" customWidth="1"/>
    <col min="2561" max="2561" width="12.42578125" style="1" bestFit="1" customWidth="1"/>
    <col min="2562" max="2811" width="8" style="1"/>
    <col min="2812" max="2812" width="13.5703125" style="1" customWidth="1"/>
    <col min="2813" max="2813" width="110" style="1" bestFit="1" customWidth="1"/>
    <col min="2814" max="2814" width="1.5703125" style="1" customWidth="1"/>
    <col min="2815" max="2815" width="9.28515625" style="1" customWidth="1"/>
    <col min="2816" max="2816" width="0.85546875" style="1" customWidth="1"/>
    <col min="2817" max="2817" width="12.42578125" style="1" bestFit="1" customWidth="1"/>
    <col min="2818" max="3067" width="8" style="1"/>
    <col min="3068" max="3068" width="13.5703125" style="1" customWidth="1"/>
    <col min="3069" max="3069" width="110" style="1" bestFit="1" customWidth="1"/>
    <col min="3070" max="3070" width="1.5703125" style="1" customWidth="1"/>
    <col min="3071" max="3071" width="9.28515625" style="1" customWidth="1"/>
    <col min="3072" max="3072" width="0.85546875" style="1" customWidth="1"/>
    <col min="3073" max="3073" width="12.42578125" style="1" bestFit="1" customWidth="1"/>
    <col min="3074" max="3323" width="8" style="1"/>
    <col min="3324" max="3324" width="13.5703125" style="1" customWidth="1"/>
    <col min="3325" max="3325" width="110" style="1" bestFit="1" customWidth="1"/>
    <col min="3326" max="3326" width="1.5703125" style="1" customWidth="1"/>
    <col min="3327" max="3327" width="9.28515625" style="1" customWidth="1"/>
    <col min="3328" max="3328" width="0.85546875" style="1" customWidth="1"/>
    <col min="3329" max="3329" width="12.42578125" style="1" bestFit="1" customWidth="1"/>
    <col min="3330" max="3579" width="8" style="1"/>
    <col min="3580" max="3580" width="13.5703125" style="1" customWidth="1"/>
    <col min="3581" max="3581" width="110" style="1" bestFit="1" customWidth="1"/>
    <col min="3582" max="3582" width="1.5703125" style="1" customWidth="1"/>
    <col min="3583" max="3583" width="9.28515625" style="1" customWidth="1"/>
    <col min="3584" max="3584" width="0.85546875" style="1" customWidth="1"/>
    <col min="3585" max="3585" width="12.42578125" style="1" bestFit="1" customWidth="1"/>
    <col min="3586" max="3835" width="8" style="1"/>
    <col min="3836" max="3836" width="13.5703125" style="1" customWidth="1"/>
    <col min="3837" max="3837" width="110" style="1" bestFit="1" customWidth="1"/>
    <col min="3838" max="3838" width="1.5703125" style="1" customWidth="1"/>
    <col min="3839" max="3839" width="9.28515625" style="1" customWidth="1"/>
    <col min="3840" max="3840" width="0.85546875" style="1" customWidth="1"/>
    <col min="3841" max="3841" width="12.42578125" style="1" bestFit="1" customWidth="1"/>
    <col min="3842" max="4091" width="8" style="1"/>
    <col min="4092" max="4092" width="13.5703125" style="1" customWidth="1"/>
    <col min="4093" max="4093" width="110" style="1" bestFit="1" customWidth="1"/>
    <col min="4094" max="4094" width="1.5703125" style="1" customWidth="1"/>
    <col min="4095" max="4095" width="9.28515625" style="1" customWidth="1"/>
    <col min="4096" max="4096" width="0.85546875" style="1" customWidth="1"/>
    <col min="4097" max="4097" width="12.42578125" style="1" bestFit="1" customWidth="1"/>
    <col min="4098" max="4347" width="8" style="1"/>
    <col min="4348" max="4348" width="13.5703125" style="1" customWidth="1"/>
    <col min="4349" max="4349" width="110" style="1" bestFit="1" customWidth="1"/>
    <col min="4350" max="4350" width="1.5703125" style="1" customWidth="1"/>
    <col min="4351" max="4351" width="9.28515625" style="1" customWidth="1"/>
    <col min="4352" max="4352" width="0.85546875" style="1" customWidth="1"/>
    <col min="4353" max="4353" width="12.42578125" style="1" bestFit="1" customWidth="1"/>
    <col min="4354" max="4603" width="8" style="1"/>
    <col min="4604" max="4604" width="13.5703125" style="1" customWidth="1"/>
    <col min="4605" max="4605" width="110" style="1" bestFit="1" customWidth="1"/>
    <col min="4606" max="4606" width="1.5703125" style="1" customWidth="1"/>
    <col min="4607" max="4607" width="9.28515625" style="1" customWidth="1"/>
    <col min="4608" max="4608" width="0.85546875" style="1" customWidth="1"/>
    <col min="4609" max="4609" width="12.42578125" style="1" bestFit="1" customWidth="1"/>
    <col min="4610" max="4859" width="8" style="1"/>
    <col min="4860" max="4860" width="13.5703125" style="1" customWidth="1"/>
    <col min="4861" max="4861" width="110" style="1" bestFit="1" customWidth="1"/>
    <col min="4862" max="4862" width="1.5703125" style="1" customWidth="1"/>
    <col min="4863" max="4863" width="9.28515625" style="1" customWidth="1"/>
    <col min="4864" max="4864" width="0.85546875" style="1" customWidth="1"/>
    <col min="4865" max="4865" width="12.42578125" style="1" bestFit="1" customWidth="1"/>
    <col min="4866" max="5115" width="8" style="1"/>
    <col min="5116" max="5116" width="13.5703125" style="1" customWidth="1"/>
    <col min="5117" max="5117" width="110" style="1" bestFit="1" customWidth="1"/>
    <col min="5118" max="5118" width="1.5703125" style="1" customWidth="1"/>
    <col min="5119" max="5119" width="9.28515625" style="1" customWidth="1"/>
    <col min="5120" max="5120" width="0.85546875" style="1" customWidth="1"/>
    <col min="5121" max="5121" width="12.42578125" style="1" bestFit="1" customWidth="1"/>
    <col min="5122" max="5371" width="8" style="1"/>
    <col min="5372" max="5372" width="13.5703125" style="1" customWidth="1"/>
    <col min="5373" max="5373" width="110" style="1" bestFit="1" customWidth="1"/>
    <col min="5374" max="5374" width="1.5703125" style="1" customWidth="1"/>
    <col min="5375" max="5375" width="9.28515625" style="1" customWidth="1"/>
    <col min="5376" max="5376" width="0.85546875" style="1" customWidth="1"/>
    <col min="5377" max="5377" width="12.42578125" style="1" bestFit="1" customWidth="1"/>
    <col min="5378" max="5627" width="8" style="1"/>
    <col min="5628" max="5628" width="13.5703125" style="1" customWidth="1"/>
    <col min="5629" max="5629" width="110" style="1" bestFit="1" customWidth="1"/>
    <col min="5630" max="5630" width="1.5703125" style="1" customWidth="1"/>
    <col min="5631" max="5631" width="9.28515625" style="1" customWidth="1"/>
    <col min="5632" max="5632" width="0.85546875" style="1" customWidth="1"/>
    <col min="5633" max="5633" width="12.42578125" style="1" bestFit="1" customWidth="1"/>
    <col min="5634" max="5883" width="8" style="1"/>
    <col min="5884" max="5884" width="13.5703125" style="1" customWidth="1"/>
    <col min="5885" max="5885" width="110" style="1" bestFit="1" customWidth="1"/>
    <col min="5886" max="5886" width="1.5703125" style="1" customWidth="1"/>
    <col min="5887" max="5887" width="9.28515625" style="1" customWidth="1"/>
    <col min="5888" max="5888" width="0.85546875" style="1" customWidth="1"/>
    <col min="5889" max="5889" width="12.42578125" style="1" bestFit="1" customWidth="1"/>
    <col min="5890" max="6139" width="8" style="1"/>
    <col min="6140" max="6140" width="13.5703125" style="1" customWidth="1"/>
    <col min="6141" max="6141" width="110" style="1" bestFit="1" customWidth="1"/>
    <col min="6142" max="6142" width="1.5703125" style="1" customWidth="1"/>
    <col min="6143" max="6143" width="9.28515625" style="1" customWidth="1"/>
    <col min="6144" max="6144" width="0.85546875" style="1" customWidth="1"/>
    <col min="6145" max="6145" width="12.42578125" style="1" bestFit="1" customWidth="1"/>
    <col min="6146" max="6395" width="8" style="1"/>
    <col min="6396" max="6396" width="13.5703125" style="1" customWidth="1"/>
    <col min="6397" max="6397" width="110" style="1" bestFit="1" customWidth="1"/>
    <col min="6398" max="6398" width="1.5703125" style="1" customWidth="1"/>
    <col min="6399" max="6399" width="9.28515625" style="1" customWidth="1"/>
    <col min="6400" max="6400" width="0.85546875" style="1" customWidth="1"/>
    <col min="6401" max="6401" width="12.42578125" style="1" bestFit="1" customWidth="1"/>
    <col min="6402" max="6651" width="8" style="1"/>
    <col min="6652" max="6652" width="13.5703125" style="1" customWidth="1"/>
    <col min="6653" max="6653" width="110" style="1" bestFit="1" customWidth="1"/>
    <col min="6654" max="6654" width="1.5703125" style="1" customWidth="1"/>
    <col min="6655" max="6655" width="9.28515625" style="1" customWidth="1"/>
    <col min="6656" max="6656" width="0.85546875" style="1" customWidth="1"/>
    <col min="6657" max="6657" width="12.42578125" style="1" bestFit="1" customWidth="1"/>
    <col min="6658" max="6907" width="8" style="1"/>
    <col min="6908" max="6908" width="13.5703125" style="1" customWidth="1"/>
    <col min="6909" max="6909" width="110" style="1" bestFit="1" customWidth="1"/>
    <col min="6910" max="6910" width="1.5703125" style="1" customWidth="1"/>
    <col min="6911" max="6911" width="9.28515625" style="1" customWidth="1"/>
    <col min="6912" max="6912" width="0.85546875" style="1" customWidth="1"/>
    <col min="6913" max="6913" width="12.42578125" style="1" bestFit="1" customWidth="1"/>
    <col min="6914" max="7163" width="8" style="1"/>
    <col min="7164" max="7164" width="13.5703125" style="1" customWidth="1"/>
    <col min="7165" max="7165" width="110" style="1" bestFit="1" customWidth="1"/>
    <col min="7166" max="7166" width="1.5703125" style="1" customWidth="1"/>
    <col min="7167" max="7167" width="9.28515625" style="1" customWidth="1"/>
    <col min="7168" max="7168" width="0.85546875" style="1" customWidth="1"/>
    <col min="7169" max="7169" width="12.42578125" style="1" bestFit="1" customWidth="1"/>
    <col min="7170" max="7419" width="8" style="1"/>
    <col min="7420" max="7420" width="13.5703125" style="1" customWidth="1"/>
    <col min="7421" max="7421" width="110" style="1" bestFit="1" customWidth="1"/>
    <col min="7422" max="7422" width="1.5703125" style="1" customWidth="1"/>
    <col min="7423" max="7423" width="9.28515625" style="1" customWidth="1"/>
    <col min="7424" max="7424" width="0.85546875" style="1" customWidth="1"/>
    <col min="7425" max="7425" width="12.42578125" style="1" bestFit="1" customWidth="1"/>
    <col min="7426" max="7675" width="8" style="1"/>
    <col min="7676" max="7676" width="13.5703125" style="1" customWidth="1"/>
    <col min="7677" max="7677" width="110" style="1" bestFit="1" customWidth="1"/>
    <col min="7678" max="7678" width="1.5703125" style="1" customWidth="1"/>
    <col min="7679" max="7679" width="9.28515625" style="1" customWidth="1"/>
    <col min="7680" max="7680" width="0.85546875" style="1" customWidth="1"/>
    <col min="7681" max="7681" width="12.42578125" style="1" bestFit="1" customWidth="1"/>
    <col min="7682" max="7931" width="8" style="1"/>
    <col min="7932" max="7932" width="13.5703125" style="1" customWidth="1"/>
    <col min="7933" max="7933" width="110" style="1" bestFit="1" customWidth="1"/>
    <col min="7934" max="7934" width="1.5703125" style="1" customWidth="1"/>
    <col min="7935" max="7935" width="9.28515625" style="1" customWidth="1"/>
    <col min="7936" max="7936" width="0.85546875" style="1" customWidth="1"/>
    <col min="7937" max="7937" width="12.42578125" style="1" bestFit="1" customWidth="1"/>
    <col min="7938" max="8187" width="8" style="1"/>
    <col min="8188" max="8188" width="13.5703125" style="1" customWidth="1"/>
    <col min="8189" max="8189" width="110" style="1" bestFit="1" customWidth="1"/>
    <col min="8190" max="8190" width="1.5703125" style="1" customWidth="1"/>
    <col min="8191" max="8191" width="9.28515625" style="1" customWidth="1"/>
    <col min="8192" max="8192" width="0.85546875" style="1" customWidth="1"/>
    <col min="8193" max="8193" width="12.42578125" style="1" bestFit="1" customWidth="1"/>
    <col min="8194" max="8443" width="8" style="1"/>
    <col min="8444" max="8444" width="13.5703125" style="1" customWidth="1"/>
    <col min="8445" max="8445" width="110" style="1" bestFit="1" customWidth="1"/>
    <col min="8446" max="8446" width="1.5703125" style="1" customWidth="1"/>
    <col min="8447" max="8447" width="9.28515625" style="1" customWidth="1"/>
    <col min="8448" max="8448" width="0.85546875" style="1" customWidth="1"/>
    <col min="8449" max="8449" width="12.42578125" style="1" bestFit="1" customWidth="1"/>
    <col min="8450" max="8699" width="8" style="1"/>
    <col min="8700" max="8700" width="13.5703125" style="1" customWidth="1"/>
    <col min="8701" max="8701" width="110" style="1" bestFit="1" customWidth="1"/>
    <col min="8702" max="8702" width="1.5703125" style="1" customWidth="1"/>
    <col min="8703" max="8703" width="9.28515625" style="1" customWidth="1"/>
    <col min="8704" max="8704" width="0.85546875" style="1" customWidth="1"/>
    <col min="8705" max="8705" width="12.42578125" style="1" bestFit="1" customWidth="1"/>
    <col min="8706" max="8955" width="8" style="1"/>
    <col min="8956" max="8956" width="13.5703125" style="1" customWidth="1"/>
    <col min="8957" max="8957" width="110" style="1" bestFit="1" customWidth="1"/>
    <col min="8958" max="8958" width="1.5703125" style="1" customWidth="1"/>
    <col min="8959" max="8959" width="9.28515625" style="1" customWidth="1"/>
    <col min="8960" max="8960" width="0.85546875" style="1" customWidth="1"/>
    <col min="8961" max="8961" width="12.42578125" style="1" bestFit="1" customWidth="1"/>
    <col min="8962" max="9211" width="8" style="1"/>
    <col min="9212" max="9212" width="13.5703125" style="1" customWidth="1"/>
    <col min="9213" max="9213" width="110" style="1" bestFit="1" customWidth="1"/>
    <col min="9214" max="9214" width="1.5703125" style="1" customWidth="1"/>
    <col min="9215" max="9215" width="9.28515625" style="1" customWidth="1"/>
    <col min="9216" max="9216" width="0.85546875" style="1" customWidth="1"/>
    <col min="9217" max="9217" width="12.42578125" style="1" bestFit="1" customWidth="1"/>
    <col min="9218" max="9467" width="8" style="1"/>
    <col min="9468" max="9468" width="13.5703125" style="1" customWidth="1"/>
    <col min="9469" max="9469" width="110" style="1" bestFit="1" customWidth="1"/>
    <col min="9470" max="9470" width="1.5703125" style="1" customWidth="1"/>
    <col min="9471" max="9471" width="9.28515625" style="1" customWidth="1"/>
    <col min="9472" max="9472" width="0.85546875" style="1" customWidth="1"/>
    <col min="9473" max="9473" width="12.42578125" style="1" bestFit="1" customWidth="1"/>
    <col min="9474" max="9723" width="8" style="1"/>
    <col min="9724" max="9724" width="13.5703125" style="1" customWidth="1"/>
    <col min="9725" max="9725" width="110" style="1" bestFit="1" customWidth="1"/>
    <col min="9726" max="9726" width="1.5703125" style="1" customWidth="1"/>
    <col min="9727" max="9727" width="9.28515625" style="1" customWidth="1"/>
    <col min="9728" max="9728" width="0.85546875" style="1" customWidth="1"/>
    <col min="9729" max="9729" width="12.42578125" style="1" bestFit="1" customWidth="1"/>
    <col min="9730" max="9979" width="8" style="1"/>
    <col min="9980" max="9980" width="13.5703125" style="1" customWidth="1"/>
    <col min="9981" max="9981" width="110" style="1" bestFit="1" customWidth="1"/>
    <col min="9982" max="9982" width="1.5703125" style="1" customWidth="1"/>
    <col min="9983" max="9983" width="9.28515625" style="1" customWidth="1"/>
    <col min="9984" max="9984" width="0.85546875" style="1" customWidth="1"/>
    <col min="9985" max="9985" width="12.42578125" style="1" bestFit="1" customWidth="1"/>
    <col min="9986" max="10235" width="8" style="1"/>
    <col min="10236" max="10236" width="13.5703125" style="1" customWidth="1"/>
    <col min="10237" max="10237" width="110" style="1" bestFit="1" customWidth="1"/>
    <col min="10238" max="10238" width="1.5703125" style="1" customWidth="1"/>
    <col min="10239" max="10239" width="9.28515625" style="1" customWidth="1"/>
    <col min="10240" max="10240" width="0.85546875" style="1" customWidth="1"/>
    <col min="10241" max="10241" width="12.42578125" style="1" bestFit="1" customWidth="1"/>
    <col min="10242" max="10491" width="8" style="1"/>
    <col min="10492" max="10492" width="13.5703125" style="1" customWidth="1"/>
    <col min="10493" max="10493" width="110" style="1" bestFit="1" customWidth="1"/>
    <col min="10494" max="10494" width="1.5703125" style="1" customWidth="1"/>
    <col min="10495" max="10495" width="9.28515625" style="1" customWidth="1"/>
    <col min="10496" max="10496" width="0.85546875" style="1" customWidth="1"/>
    <col min="10497" max="10497" width="12.42578125" style="1" bestFit="1" customWidth="1"/>
    <col min="10498" max="10747" width="8" style="1"/>
    <col min="10748" max="10748" width="13.5703125" style="1" customWidth="1"/>
    <col min="10749" max="10749" width="110" style="1" bestFit="1" customWidth="1"/>
    <col min="10750" max="10750" width="1.5703125" style="1" customWidth="1"/>
    <col min="10751" max="10751" width="9.28515625" style="1" customWidth="1"/>
    <col min="10752" max="10752" width="0.85546875" style="1" customWidth="1"/>
    <col min="10753" max="10753" width="12.42578125" style="1" bestFit="1" customWidth="1"/>
    <col min="10754" max="11003" width="8" style="1"/>
    <col min="11004" max="11004" width="13.5703125" style="1" customWidth="1"/>
    <col min="11005" max="11005" width="110" style="1" bestFit="1" customWidth="1"/>
    <col min="11006" max="11006" width="1.5703125" style="1" customWidth="1"/>
    <col min="11007" max="11007" width="9.28515625" style="1" customWidth="1"/>
    <col min="11008" max="11008" width="0.85546875" style="1" customWidth="1"/>
    <col min="11009" max="11009" width="12.42578125" style="1" bestFit="1" customWidth="1"/>
    <col min="11010" max="11259" width="8" style="1"/>
    <col min="11260" max="11260" width="13.5703125" style="1" customWidth="1"/>
    <col min="11261" max="11261" width="110" style="1" bestFit="1" customWidth="1"/>
    <col min="11262" max="11262" width="1.5703125" style="1" customWidth="1"/>
    <col min="11263" max="11263" width="9.28515625" style="1" customWidth="1"/>
    <col min="11264" max="11264" width="0.85546875" style="1" customWidth="1"/>
    <col min="11265" max="11265" width="12.42578125" style="1" bestFit="1" customWidth="1"/>
    <col min="11266" max="11515" width="8" style="1"/>
    <col min="11516" max="11516" width="13.5703125" style="1" customWidth="1"/>
    <col min="11517" max="11517" width="110" style="1" bestFit="1" customWidth="1"/>
    <col min="11518" max="11518" width="1.5703125" style="1" customWidth="1"/>
    <col min="11519" max="11519" width="9.28515625" style="1" customWidth="1"/>
    <col min="11520" max="11520" width="0.85546875" style="1" customWidth="1"/>
    <col min="11521" max="11521" width="12.42578125" style="1" bestFit="1" customWidth="1"/>
    <col min="11522" max="11771" width="8" style="1"/>
    <col min="11772" max="11772" width="13.5703125" style="1" customWidth="1"/>
    <col min="11773" max="11773" width="110" style="1" bestFit="1" customWidth="1"/>
    <col min="11774" max="11774" width="1.5703125" style="1" customWidth="1"/>
    <col min="11775" max="11775" width="9.28515625" style="1" customWidth="1"/>
    <col min="11776" max="11776" width="0.85546875" style="1" customWidth="1"/>
    <col min="11777" max="11777" width="12.42578125" style="1" bestFit="1" customWidth="1"/>
    <col min="11778" max="12027" width="8" style="1"/>
    <col min="12028" max="12028" width="13.5703125" style="1" customWidth="1"/>
    <col min="12029" max="12029" width="110" style="1" bestFit="1" customWidth="1"/>
    <col min="12030" max="12030" width="1.5703125" style="1" customWidth="1"/>
    <col min="12031" max="12031" width="9.28515625" style="1" customWidth="1"/>
    <col min="12032" max="12032" width="0.85546875" style="1" customWidth="1"/>
    <col min="12033" max="12033" width="12.42578125" style="1" bestFit="1" customWidth="1"/>
    <col min="12034" max="12283" width="8" style="1"/>
    <col min="12284" max="12284" width="13.5703125" style="1" customWidth="1"/>
    <col min="12285" max="12285" width="110" style="1" bestFit="1" customWidth="1"/>
    <col min="12286" max="12286" width="1.5703125" style="1" customWidth="1"/>
    <col min="12287" max="12287" width="9.28515625" style="1" customWidth="1"/>
    <col min="12288" max="12288" width="0.85546875" style="1" customWidth="1"/>
    <col min="12289" max="12289" width="12.42578125" style="1" bestFit="1" customWidth="1"/>
    <col min="12290" max="12539" width="8" style="1"/>
    <col min="12540" max="12540" width="13.5703125" style="1" customWidth="1"/>
    <col min="12541" max="12541" width="110" style="1" bestFit="1" customWidth="1"/>
    <col min="12542" max="12542" width="1.5703125" style="1" customWidth="1"/>
    <col min="12543" max="12543" width="9.28515625" style="1" customWidth="1"/>
    <col min="12544" max="12544" width="0.85546875" style="1" customWidth="1"/>
    <col min="12545" max="12545" width="12.42578125" style="1" bestFit="1" customWidth="1"/>
    <col min="12546" max="12795" width="8" style="1"/>
    <col min="12796" max="12796" width="13.5703125" style="1" customWidth="1"/>
    <col min="12797" max="12797" width="110" style="1" bestFit="1" customWidth="1"/>
    <col min="12798" max="12798" width="1.5703125" style="1" customWidth="1"/>
    <col min="12799" max="12799" width="9.28515625" style="1" customWidth="1"/>
    <col min="12800" max="12800" width="0.85546875" style="1" customWidth="1"/>
    <col min="12801" max="12801" width="12.42578125" style="1" bestFit="1" customWidth="1"/>
    <col min="12802" max="13051" width="8" style="1"/>
    <col min="13052" max="13052" width="13.5703125" style="1" customWidth="1"/>
    <col min="13053" max="13053" width="110" style="1" bestFit="1" customWidth="1"/>
    <col min="13054" max="13054" width="1.5703125" style="1" customWidth="1"/>
    <col min="13055" max="13055" width="9.28515625" style="1" customWidth="1"/>
    <col min="13056" max="13056" width="0.85546875" style="1" customWidth="1"/>
    <col min="13057" max="13057" width="12.42578125" style="1" bestFit="1" customWidth="1"/>
    <col min="13058" max="13307" width="8" style="1"/>
    <col min="13308" max="13308" width="13.5703125" style="1" customWidth="1"/>
    <col min="13309" max="13309" width="110" style="1" bestFit="1" customWidth="1"/>
    <col min="13310" max="13310" width="1.5703125" style="1" customWidth="1"/>
    <col min="13311" max="13311" width="9.28515625" style="1" customWidth="1"/>
    <col min="13312" max="13312" width="0.85546875" style="1" customWidth="1"/>
    <col min="13313" max="13313" width="12.42578125" style="1" bestFit="1" customWidth="1"/>
    <col min="13314" max="13563" width="8" style="1"/>
    <col min="13564" max="13564" width="13.5703125" style="1" customWidth="1"/>
    <col min="13565" max="13565" width="110" style="1" bestFit="1" customWidth="1"/>
    <col min="13566" max="13566" width="1.5703125" style="1" customWidth="1"/>
    <col min="13567" max="13567" width="9.28515625" style="1" customWidth="1"/>
    <col min="13568" max="13568" width="0.85546875" style="1" customWidth="1"/>
    <col min="13569" max="13569" width="12.42578125" style="1" bestFit="1" customWidth="1"/>
    <col min="13570" max="13819" width="8" style="1"/>
    <col min="13820" max="13820" width="13.5703125" style="1" customWidth="1"/>
    <col min="13821" max="13821" width="110" style="1" bestFit="1" customWidth="1"/>
    <col min="13822" max="13822" width="1.5703125" style="1" customWidth="1"/>
    <col min="13823" max="13823" width="9.28515625" style="1" customWidth="1"/>
    <col min="13824" max="13824" width="0.85546875" style="1" customWidth="1"/>
    <col min="13825" max="13825" width="12.42578125" style="1" bestFit="1" customWidth="1"/>
    <col min="13826" max="14075" width="8" style="1"/>
    <col min="14076" max="14076" width="13.5703125" style="1" customWidth="1"/>
    <col min="14077" max="14077" width="110" style="1" bestFit="1" customWidth="1"/>
    <col min="14078" max="14078" width="1.5703125" style="1" customWidth="1"/>
    <col min="14079" max="14079" width="9.28515625" style="1" customWidth="1"/>
    <col min="14080" max="14080" width="0.85546875" style="1" customWidth="1"/>
    <col min="14081" max="14081" width="12.42578125" style="1" bestFit="1" customWidth="1"/>
    <col min="14082" max="14331" width="8" style="1"/>
    <col min="14332" max="14332" width="13.5703125" style="1" customWidth="1"/>
    <col min="14333" max="14333" width="110" style="1" bestFit="1" customWidth="1"/>
    <col min="14334" max="14334" width="1.5703125" style="1" customWidth="1"/>
    <col min="14335" max="14335" width="9.28515625" style="1" customWidth="1"/>
    <col min="14336" max="14336" width="0.85546875" style="1" customWidth="1"/>
    <col min="14337" max="14337" width="12.42578125" style="1" bestFit="1" customWidth="1"/>
    <col min="14338" max="14587" width="8" style="1"/>
    <col min="14588" max="14588" width="13.5703125" style="1" customWidth="1"/>
    <col min="14589" max="14589" width="110" style="1" bestFit="1" customWidth="1"/>
    <col min="14590" max="14590" width="1.5703125" style="1" customWidth="1"/>
    <col min="14591" max="14591" width="9.28515625" style="1" customWidth="1"/>
    <col min="14592" max="14592" width="0.85546875" style="1" customWidth="1"/>
    <col min="14593" max="14593" width="12.42578125" style="1" bestFit="1" customWidth="1"/>
    <col min="14594" max="14843" width="8" style="1"/>
    <col min="14844" max="14844" width="13.5703125" style="1" customWidth="1"/>
    <col min="14845" max="14845" width="110" style="1" bestFit="1" customWidth="1"/>
    <col min="14846" max="14846" width="1.5703125" style="1" customWidth="1"/>
    <col min="14847" max="14847" width="9.28515625" style="1" customWidth="1"/>
    <col min="14848" max="14848" width="0.85546875" style="1" customWidth="1"/>
    <col min="14849" max="14849" width="12.42578125" style="1" bestFit="1" customWidth="1"/>
    <col min="14850" max="15099" width="8" style="1"/>
    <col min="15100" max="15100" width="13.5703125" style="1" customWidth="1"/>
    <col min="15101" max="15101" width="110" style="1" bestFit="1" customWidth="1"/>
    <col min="15102" max="15102" width="1.5703125" style="1" customWidth="1"/>
    <col min="15103" max="15103" width="9.28515625" style="1" customWidth="1"/>
    <col min="15104" max="15104" width="0.85546875" style="1" customWidth="1"/>
    <col min="15105" max="15105" width="12.42578125" style="1" bestFit="1" customWidth="1"/>
    <col min="15106" max="15355" width="8" style="1"/>
    <col min="15356" max="15356" width="13.5703125" style="1" customWidth="1"/>
    <col min="15357" max="15357" width="110" style="1" bestFit="1" customWidth="1"/>
    <col min="15358" max="15358" width="1.5703125" style="1" customWidth="1"/>
    <col min="15359" max="15359" width="9.28515625" style="1" customWidth="1"/>
    <col min="15360" max="15360" width="0.85546875" style="1" customWidth="1"/>
    <col min="15361" max="15361" width="12.42578125" style="1" bestFit="1" customWidth="1"/>
    <col min="15362" max="15611" width="8" style="1"/>
    <col min="15612" max="15612" width="13.5703125" style="1" customWidth="1"/>
    <col min="15613" max="15613" width="110" style="1" bestFit="1" customWidth="1"/>
    <col min="15614" max="15614" width="1.5703125" style="1" customWidth="1"/>
    <col min="15615" max="15615" width="9.28515625" style="1" customWidth="1"/>
    <col min="15616" max="15616" width="0.85546875" style="1" customWidth="1"/>
    <col min="15617" max="15617" width="12.42578125" style="1" bestFit="1" customWidth="1"/>
    <col min="15618" max="15867" width="8" style="1"/>
    <col min="15868" max="15868" width="13.5703125" style="1" customWidth="1"/>
    <col min="15869" max="15869" width="110" style="1" bestFit="1" customWidth="1"/>
    <col min="15870" max="15870" width="1.5703125" style="1" customWidth="1"/>
    <col min="15871" max="15871" width="9.28515625" style="1" customWidth="1"/>
    <col min="15872" max="15872" width="0.85546875" style="1" customWidth="1"/>
    <col min="15873" max="15873" width="12.42578125" style="1" bestFit="1" customWidth="1"/>
    <col min="15874" max="16123" width="8" style="1"/>
    <col min="16124" max="16124" width="13.5703125" style="1" customWidth="1"/>
    <col min="16125" max="16125" width="110" style="1" bestFit="1" customWidth="1"/>
    <col min="16126" max="16126" width="1.5703125" style="1" customWidth="1"/>
    <col min="16127" max="16127" width="9.28515625" style="1" customWidth="1"/>
    <col min="16128" max="16128" width="0.85546875" style="1" customWidth="1"/>
    <col min="16129" max="16129" width="12.42578125" style="1" bestFit="1" customWidth="1"/>
    <col min="16130" max="16384" width="8" style="1"/>
  </cols>
  <sheetData>
    <row r="1" spans="1:6" ht="35.1" customHeight="1">
      <c r="C1" s="3" t="s">
        <v>110</v>
      </c>
      <c r="D1" s="3"/>
      <c r="E1" s="3"/>
      <c r="F1" s="3"/>
    </row>
    <row r="2" spans="1:6" ht="20.100000000000001" customHeight="1"/>
    <row r="3" spans="1:6" ht="20.100000000000001" customHeight="1"/>
    <row r="4" spans="1:6" ht="20.100000000000001" customHeight="1"/>
    <row r="5" spans="1:6" ht="20.100000000000001" customHeight="1"/>
    <row r="6" spans="1:6" ht="24" thickBot="1">
      <c r="C6" s="5" t="s">
        <v>9</v>
      </c>
      <c r="E6" s="893" t="s">
        <v>15</v>
      </c>
    </row>
    <row r="7" spans="1:6" ht="18" customHeight="1">
      <c r="A7" s="1135" t="s">
        <v>11</v>
      </c>
      <c r="B7" s="6"/>
      <c r="C7" s="7" t="s">
        <v>100</v>
      </c>
      <c r="D7" s="8"/>
      <c r="E7" s="790" t="s">
        <v>31</v>
      </c>
    </row>
    <row r="8" spans="1:6" ht="18" customHeight="1">
      <c r="A8" s="1135"/>
      <c r="B8" s="11" t="s">
        <v>882</v>
      </c>
      <c r="C8" s="12" t="s">
        <v>101</v>
      </c>
      <c r="D8" s="8"/>
      <c r="E8" s="793">
        <v>130000</v>
      </c>
    </row>
    <row r="9" spans="1:6" ht="18" customHeight="1">
      <c r="A9" s="1135"/>
      <c r="B9" s="11" t="s">
        <v>883</v>
      </c>
      <c r="C9" s="15" t="s">
        <v>1012</v>
      </c>
      <c r="D9" s="8"/>
      <c r="E9" s="791">
        <v>730000</v>
      </c>
    </row>
    <row r="10" spans="1:6" ht="18" customHeight="1">
      <c r="A10" s="1135"/>
      <c r="B10" s="11"/>
      <c r="C10" s="15" t="s">
        <v>44</v>
      </c>
      <c r="D10" s="8"/>
      <c r="E10" s="791" t="s">
        <v>31</v>
      </c>
    </row>
    <row r="11" spans="1:6" ht="18" customHeight="1">
      <c r="A11" s="1135"/>
      <c r="B11" s="11"/>
      <c r="C11" s="15" t="s">
        <v>45</v>
      </c>
      <c r="D11" s="8"/>
      <c r="E11" s="791" t="s">
        <v>885</v>
      </c>
    </row>
    <row r="12" spans="1:6" ht="18" customHeight="1">
      <c r="A12" s="1135"/>
      <c r="B12" s="11"/>
      <c r="C12" s="15" t="s">
        <v>102</v>
      </c>
      <c r="D12" s="8"/>
      <c r="E12" s="791" t="s">
        <v>31</v>
      </c>
    </row>
    <row r="13" spans="1:6" ht="18" customHeight="1">
      <c r="A13" s="1135"/>
      <c r="B13" s="11" t="s">
        <v>104</v>
      </c>
      <c r="C13" s="15" t="s">
        <v>103</v>
      </c>
      <c r="D13" s="8"/>
      <c r="E13" s="791">
        <v>80000</v>
      </c>
    </row>
    <row r="14" spans="1:6" ht="18" customHeight="1">
      <c r="A14" s="1135"/>
      <c r="B14" s="11"/>
      <c r="C14" s="15" t="s">
        <v>889</v>
      </c>
      <c r="D14" s="8"/>
      <c r="E14" s="791" t="s">
        <v>31</v>
      </c>
    </row>
    <row r="15" spans="1:6" ht="18" customHeight="1">
      <c r="A15" s="1135"/>
      <c r="B15" s="11"/>
      <c r="C15" s="15" t="s">
        <v>962</v>
      </c>
      <c r="D15" s="8"/>
      <c r="E15" s="791" t="s">
        <v>31</v>
      </c>
    </row>
    <row r="16" spans="1:6" ht="18" customHeight="1">
      <c r="A16" s="1135"/>
      <c r="B16" s="11" t="s">
        <v>53</v>
      </c>
      <c r="C16" s="15" t="s">
        <v>963</v>
      </c>
      <c r="D16" s="8"/>
      <c r="E16" s="791">
        <v>80000</v>
      </c>
    </row>
    <row r="17" spans="1:5" ht="18" customHeight="1">
      <c r="A17" s="1135"/>
      <c r="B17" s="11" t="s">
        <v>47</v>
      </c>
      <c r="C17" s="15" t="s">
        <v>46</v>
      </c>
      <c r="D17" s="8"/>
      <c r="E17" s="791">
        <v>80000</v>
      </c>
    </row>
    <row r="18" spans="1:5" ht="18" customHeight="1">
      <c r="A18" s="1135"/>
      <c r="B18" s="11" t="s">
        <v>48</v>
      </c>
      <c r="C18" s="15" t="s">
        <v>90</v>
      </c>
      <c r="D18" s="8"/>
      <c r="E18" s="791">
        <v>260000</v>
      </c>
    </row>
    <row r="19" spans="1:5" ht="36">
      <c r="A19" s="1135"/>
      <c r="B19" s="32" t="s">
        <v>49</v>
      </c>
      <c r="C19" s="18" t="s">
        <v>876</v>
      </c>
      <c r="D19" s="8"/>
      <c r="E19" s="791">
        <v>490000</v>
      </c>
    </row>
    <row r="20" spans="1:5" ht="18" customHeight="1">
      <c r="A20" s="1135"/>
      <c r="B20" s="11" t="s">
        <v>50</v>
      </c>
      <c r="C20" s="15" t="s">
        <v>1183</v>
      </c>
      <c r="D20" s="8"/>
      <c r="E20" s="791">
        <v>200000</v>
      </c>
    </row>
    <row r="21" spans="1:5" ht="18" customHeight="1">
      <c r="A21" s="1135"/>
      <c r="B21" s="11" t="s">
        <v>52</v>
      </c>
      <c r="C21" s="15" t="s">
        <v>51</v>
      </c>
      <c r="D21" s="8"/>
      <c r="E21" s="791">
        <v>95000</v>
      </c>
    </row>
    <row r="22" spans="1:5" ht="18" customHeight="1">
      <c r="A22" s="1135"/>
      <c r="B22" s="11"/>
      <c r="C22" s="15" t="s">
        <v>877</v>
      </c>
      <c r="D22" s="8"/>
      <c r="E22" s="791" t="s">
        <v>31</v>
      </c>
    </row>
    <row r="23" spans="1:5" ht="18" customHeight="1">
      <c r="A23" s="1135"/>
      <c r="B23" s="11" t="s">
        <v>105</v>
      </c>
      <c r="C23" s="15" t="s">
        <v>904</v>
      </c>
      <c r="D23" s="8"/>
      <c r="E23" s="791">
        <v>732000</v>
      </c>
    </row>
    <row r="24" spans="1:5" ht="18" customHeight="1">
      <c r="A24" s="1135"/>
      <c r="B24" s="11"/>
      <c r="C24" s="15" t="s">
        <v>59</v>
      </c>
      <c r="D24" s="8"/>
      <c r="E24" s="791" t="s">
        <v>31</v>
      </c>
    </row>
    <row r="25" spans="1:5" ht="18" customHeight="1">
      <c r="A25" s="1135"/>
      <c r="B25" s="11" t="s">
        <v>89</v>
      </c>
      <c r="C25" s="15" t="s">
        <v>88</v>
      </c>
      <c r="D25" s="8"/>
      <c r="E25" s="791">
        <v>40000</v>
      </c>
    </row>
    <row r="26" spans="1:5" ht="18" customHeight="1">
      <c r="A26" s="1135"/>
      <c r="B26" s="11" t="s">
        <v>58</v>
      </c>
      <c r="C26" s="15" t="s">
        <v>873</v>
      </c>
      <c r="D26" s="8"/>
      <c r="E26" s="791" t="s">
        <v>31</v>
      </c>
    </row>
    <row r="27" spans="1:5" ht="18" customHeight="1">
      <c r="A27" s="1135"/>
      <c r="B27" s="11"/>
      <c r="C27" s="15" t="s">
        <v>142</v>
      </c>
      <c r="D27" s="8"/>
      <c r="E27" s="791" t="s">
        <v>31</v>
      </c>
    </row>
    <row r="28" spans="1:5" ht="18">
      <c r="A28" s="1135"/>
      <c r="B28" s="11" t="s">
        <v>141</v>
      </c>
      <c r="C28" s="18" t="s">
        <v>1402</v>
      </c>
      <c r="D28" s="8"/>
      <c r="E28" s="791">
        <v>492000</v>
      </c>
    </row>
    <row r="29" spans="1:5" ht="18">
      <c r="A29" s="1135"/>
      <c r="B29" s="11" t="s">
        <v>1401</v>
      </c>
      <c r="C29" s="18" t="s">
        <v>1400</v>
      </c>
      <c r="D29" s="8"/>
      <c r="E29" s="791">
        <v>265000</v>
      </c>
    </row>
    <row r="30" spans="1:5" ht="18" customHeight="1">
      <c r="A30" s="1135"/>
      <c r="B30" s="11"/>
      <c r="C30" s="15" t="s">
        <v>878</v>
      </c>
      <c r="D30" s="8"/>
      <c r="E30" s="791" t="s">
        <v>31</v>
      </c>
    </row>
    <row r="31" spans="1:5" ht="18" customHeight="1">
      <c r="A31" s="1135"/>
      <c r="B31" s="11"/>
      <c r="C31" s="15" t="s">
        <v>60</v>
      </c>
      <c r="D31" s="8"/>
      <c r="E31" s="791" t="s">
        <v>885</v>
      </c>
    </row>
    <row r="32" spans="1:5" ht="18">
      <c r="A32" s="1135"/>
      <c r="B32" s="11"/>
      <c r="C32" s="19" t="s">
        <v>62</v>
      </c>
      <c r="D32" s="8"/>
      <c r="E32" s="791" t="s">
        <v>31</v>
      </c>
    </row>
    <row r="33" spans="1:5" ht="36">
      <c r="A33" s="1135"/>
      <c r="B33" s="11"/>
      <c r="C33" s="19" t="s">
        <v>1026</v>
      </c>
      <c r="D33" s="8"/>
      <c r="E33" s="794" t="s">
        <v>132</v>
      </c>
    </row>
    <row r="34" spans="1:5" ht="18" customHeight="1">
      <c r="A34" s="1135"/>
      <c r="B34" s="11" t="s">
        <v>879</v>
      </c>
      <c r="C34" s="15" t="s">
        <v>72</v>
      </c>
      <c r="D34" s="8"/>
      <c r="E34" s="791">
        <v>40000</v>
      </c>
    </row>
    <row r="35" spans="1:5" ht="18" customHeight="1">
      <c r="A35" s="1135"/>
      <c r="B35" s="11"/>
      <c r="C35" s="15" t="s">
        <v>73</v>
      </c>
      <c r="D35" s="8"/>
      <c r="E35" s="791" t="s">
        <v>31</v>
      </c>
    </row>
    <row r="36" spans="1:5" ht="18" customHeight="1">
      <c r="A36" s="1135"/>
      <c r="B36" s="11" t="s">
        <v>880</v>
      </c>
      <c r="C36" s="15" t="s">
        <v>964</v>
      </c>
      <c r="D36" s="8"/>
      <c r="E36" s="791">
        <v>63000</v>
      </c>
    </row>
    <row r="37" spans="1:5" ht="18" customHeight="1">
      <c r="A37" s="1135"/>
      <c r="B37" s="11"/>
      <c r="C37" s="15" t="s">
        <v>77</v>
      </c>
      <c r="D37" s="8"/>
      <c r="E37" s="791" t="s">
        <v>31</v>
      </c>
    </row>
    <row r="38" spans="1:5" ht="18" customHeight="1" thickBot="1">
      <c r="A38" s="1135"/>
      <c r="B38" s="21"/>
      <c r="C38" s="22" t="s">
        <v>1027</v>
      </c>
      <c r="D38" s="8"/>
      <c r="E38" s="792" t="s">
        <v>31</v>
      </c>
    </row>
    <row r="39" spans="1:5" ht="6" customHeight="1" thickBot="1">
      <c r="A39" s="25"/>
      <c r="B39" s="26"/>
      <c r="C39" s="27"/>
      <c r="D39" s="14"/>
      <c r="E39" s="28"/>
    </row>
    <row r="40" spans="1:5" ht="18" customHeight="1">
      <c r="A40" s="1135" t="s">
        <v>12</v>
      </c>
      <c r="B40" s="30"/>
      <c r="C40" s="31" t="s">
        <v>55</v>
      </c>
      <c r="D40" s="14"/>
      <c r="E40" s="790" t="s">
        <v>31</v>
      </c>
    </row>
    <row r="41" spans="1:5" ht="18" customHeight="1">
      <c r="A41" s="1135"/>
      <c r="B41" s="32" t="s">
        <v>56</v>
      </c>
      <c r="C41" s="33" t="s">
        <v>54</v>
      </c>
      <c r="D41" s="14"/>
      <c r="E41" s="793">
        <v>135000</v>
      </c>
    </row>
    <row r="42" spans="1:5" ht="18">
      <c r="A42" s="1135"/>
      <c r="B42" s="32" t="s">
        <v>57</v>
      </c>
      <c r="C42" s="18" t="s">
        <v>881</v>
      </c>
      <c r="D42" s="14"/>
      <c r="E42" s="791">
        <v>295000</v>
      </c>
    </row>
    <row r="43" spans="1:5" ht="18" customHeight="1" thickBot="1">
      <c r="A43" s="1135"/>
      <c r="B43" s="36"/>
      <c r="C43" s="22" t="s">
        <v>75</v>
      </c>
      <c r="D43" s="14"/>
      <c r="E43" s="792" t="s">
        <v>31</v>
      </c>
    </row>
    <row r="44" spans="1:5" ht="6" customHeight="1" thickBot="1">
      <c r="B44" s="27"/>
      <c r="C44" s="14"/>
      <c r="D44" s="28"/>
      <c r="E44" s="28"/>
    </row>
    <row r="45" spans="1:5" ht="18" customHeight="1">
      <c r="A45" s="1288" t="s">
        <v>13</v>
      </c>
      <c r="B45" s="6"/>
      <c r="C45" s="7" t="s">
        <v>66</v>
      </c>
      <c r="D45" s="38"/>
      <c r="E45" s="790" t="s">
        <v>31</v>
      </c>
    </row>
    <row r="46" spans="1:5" ht="18" customHeight="1">
      <c r="A46" s="1288"/>
      <c r="B46" s="11"/>
      <c r="C46" s="12" t="s">
        <v>67</v>
      </c>
      <c r="D46" s="38"/>
      <c r="E46" s="793" t="s">
        <v>885</v>
      </c>
    </row>
    <row r="47" spans="1:5" ht="18" customHeight="1">
      <c r="A47" s="1288"/>
      <c r="B47" s="11"/>
      <c r="C47" s="12" t="s">
        <v>68</v>
      </c>
      <c r="D47" s="38"/>
      <c r="E47" s="793" t="s">
        <v>31</v>
      </c>
    </row>
    <row r="48" spans="1:5" ht="18" customHeight="1">
      <c r="A48" s="1288"/>
      <c r="B48" s="11" t="s">
        <v>280</v>
      </c>
      <c r="C48" s="12" t="s">
        <v>133</v>
      </c>
      <c r="D48" s="38"/>
      <c r="E48" s="793">
        <v>150000</v>
      </c>
    </row>
    <row r="49" spans="1:5" ht="18" customHeight="1">
      <c r="A49" s="1288"/>
      <c r="B49" s="11"/>
      <c r="C49" s="12" t="s">
        <v>1314</v>
      </c>
      <c r="D49" s="38"/>
      <c r="E49" s="793" t="s">
        <v>31</v>
      </c>
    </row>
    <row r="50" spans="1:5" ht="18" customHeight="1">
      <c r="A50" s="1288"/>
      <c r="B50" s="11" t="s">
        <v>122</v>
      </c>
      <c r="C50" s="18" t="s">
        <v>121</v>
      </c>
      <c r="D50" s="38"/>
      <c r="E50" s="793">
        <v>260000</v>
      </c>
    </row>
    <row r="51" spans="1:5" ht="18" customHeight="1">
      <c r="A51" s="1288"/>
      <c r="B51" s="11"/>
      <c r="C51" s="18" t="s">
        <v>82</v>
      </c>
      <c r="D51" s="38"/>
      <c r="E51" s="793" t="s">
        <v>31</v>
      </c>
    </row>
    <row r="52" spans="1:5" ht="18" customHeight="1">
      <c r="A52" s="1288"/>
      <c r="B52" s="11"/>
      <c r="C52" s="18" t="s">
        <v>106</v>
      </c>
      <c r="D52" s="38"/>
      <c r="E52" s="793" t="s">
        <v>31</v>
      </c>
    </row>
    <row r="53" spans="1:5" ht="18">
      <c r="A53" s="1288"/>
      <c r="B53" s="32" t="s">
        <v>71</v>
      </c>
      <c r="C53" s="18" t="s">
        <v>1313</v>
      </c>
      <c r="D53" s="38"/>
      <c r="E53" s="793">
        <v>217000</v>
      </c>
    </row>
    <row r="54" spans="1:5" ht="18" customHeight="1" thickBot="1">
      <c r="A54" s="1288"/>
      <c r="B54" s="11"/>
      <c r="C54" s="42" t="s">
        <v>107</v>
      </c>
      <c r="D54" s="38"/>
      <c r="E54" s="795" t="s">
        <v>31</v>
      </c>
    </row>
    <row r="55" spans="1:5" ht="18" customHeight="1">
      <c r="A55" s="1289"/>
      <c r="B55" s="44"/>
      <c r="C55" s="45"/>
      <c r="D55" s="46"/>
      <c r="E55" s="47"/>
    </row>
    <row r="56" spans="1:5">
      <c r="A56" s="51"/>
      <c r="B56" s="1133" t="s">
        <v>14</v>
      </c>
      <c r="C56" s="1133"/>
    </row>
    <row r="57" spans="1:5" ht="6" customHeight="1">
      <c r="A57" s="51"/>
      <c r="B57" s="50"/>
      <c r="C57" s="45"/>
      <c r="D57" s="46"/>
      <c r="E57" s="47"/>
    </row>
    <row r="58" spans="1:5">
      <c r="B58" s="159" t="str">
        <f>CITROEN!A5</f>
        <v>Érvényes: 2017. október 3-tól visszavonásig.</v>
      </c>
    </row>
    <row r="59" spans="1:5">
      <c r="B59" s="52" t="s">
        <v>138</v>
      </c>
      <c r="C59" s="2"/>
    </row>
    <row r="60" spans="1:5">
      <c r="C60" s="2"/>
    </row>
    <row r="61" spans="1:5">
      <c r="C61" s="2"/>
    </row>
    <row r="62" spans="1:5">
      <c r="C62" s="2"/>
    </row>
    <row r="63" spans="1:5">
      <c r="C63" s="2"/>
    </row>
    <row r="64" spans="1:5">
      <c r="C64" s="2"/>
    </row>
    <row r="65" spans="3:3">
      <c r="C65" s="2"/>
    </row>
    <row r="66" spans="3:3">
      <c r="C66" s="2"/>
    </row>
  </sheetData>
  <mergeCells count="4">
    <mergeCell ref="A7:A38"/>
    <mergeCell ref="A40:A43"/>
    <mergeCell ref="A45:A55"/>
    <mergeCell ref="B56:C56"/>
  </mergeCells>
  <printOptions horizontalCentered="1" verticalCentered="1"/>
  <pageMargins left="0.23622047244094491" right="0.23622047244094491" top="0.35433070866141736" bottom="0.35433070866141736" header="0.31496062992125984" footer="0.31496062992125984"/>
  <pageSetup paperSize="9" scale="58"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62"/>
  <sheetViews>
    <sheetView view="pageBreakPreview" zoomScale="70" zoomScaleNormal="85" zoomScaleSheetLayoutView="70" workbookViewId="0">
      <selection activeCell="M42" sqref="M42"/>
    </sheetView>
  </sheetViews>
  <sheetFormatPr defaultColWidth="29.85546875" defaultRowHeight="18"/>
  <cols>
    <col min="1" max="1" width="29.85546875" style="381" customWidth="1"/>
    <col min="2" max="2" width="22.42578125" style="381" customWidth="1"/>
    <col min="3" max="3" width="18.140625" style="381" customWidth="1"/>
    <col min="4" max="4" width="20.5703125" style="381" customWidth="1"/>
    <col min="5" max="5" width="15.42578125" style="381" customWidth="1"/>
    <col min="6" max="6" width="20.7109375" style="381" customWidth="1"/>
    <col min="7" max="7" width="31" style="381" customWidth="1"/>
    <col min="8" max="8" width="22.28515625" style="411" customWidth="1"/>
    <col min="9" max="9" width="19" style="381" customWidth="1"/>
    <col min="10" max="10" width="21" style="381" customWidth="1"/>
    <col min="11" max="255" width="9.140625" style="381" customWidth="1"/>
    <col min="256" max="16384" width="29.85546875" style="381"/>
  </cols>
  <sheetData>
    <row r="1" spans="1:12" s="378" customFormat="1" ht="102.75" customHeight="1">
      <c r="A1" s="874" t="s">
        <v>1034</v>
      </c>
      <c r="B1" s="377"/>
      <c r="C1" s="377"/>
      <c r="D1" s="377"/>
      <c r="E1" s="377"/>
      <c r="F1" s="1035"/>
      <c r="G1" s="1036"/>
      <c r="H1" s="1036"/>
      <c r="I1" s="1036"/>
      <c r="J1" s="377"/>
    </row>
    <row r="2" spans="1:12" s="378" customFormat="1" ht="38.25" customHeight="1">
      <c r="A2" s="513"/>
      <c r="B2" s="377"/>
      <c r="C2" s="377"/>
      <c r="D2" s="377"/>
      <c r="E2" s="377"/>
      <c r="F2" s="1035"/>
      <c r="G2" s="1036"/>
      <c r="H2" s="1036"/>
      <c r="I2" s="1036"/>
      <c r="J2" s="377"/>
    </row>
    <row r="3" spans="1:12" s="378" customFormat="1" ht="67.5" customHeight="1">
      <c r="A3" s="514"/>
      <c r="B3" s="377"/>
      <c r="C3" s="377"/>
      <c r="D3" s="377"/>
      <c r="E3" s="377"/>
      <c r="F3" s="1035"/>
      <c r="G3" s="1036"/>
      <c r="H3" s="1036"/>
      <c r="I3" s="1036"/>
      <c r="J3" s="377"/>
    </row>
    <row r="4" spans="1:12" s="378" customFormat="1" ht="21.75" customHeight="1">
      <c r="A4" s="379"/>
      <c r="B4" s="377"/>
      <c r="C4" s="377"/>
      <c r="D4" s="377"/>
      <c r="E4" s="377"/>
      <c r="F4" s="1036"/>
      <c r="G4" s="1036"/>
      <c r="H4" s="1036"/>
      <c r="I4" s="1036"/>
      <c r="J4" s="377"/>
    </row>
    <row r="5" spans="1:12" ht="31.5" customHeight="1">
      <c r="A5" s="624" t="s">
        <v>1035</v>
      </c>
      <c r="B5" s="380"/>
      <c r="C5" s="380"/>
      <c r="D5" s="380"/>
      <c r="E5" s="380"/>
      <c r="F5" s="1036"/>
      <c r="G5" s="1036"/>
      <c r="H5" s="1088" t="s">
        <v>1315</v>
      </c>
      <c r="I5" s="1088"/>
      <c r="J5" s="1088"/>
    </row>
    <row r="6" spans="1:12" ht="67.5" customHeight="1">
      <c r="A6" s="1072" t="s">
        <v>906</v>
      </c>
      <c r="B6" s="1073" t="s">
        <v>402</v>
      </c>
      <c r="C6" s="1073" t="s">
        <v>403</v>
      </c>
      <c r="D6" s="1073" t="s">
        <v>1036</v>
      </c>
      <c r="E6" s="1073" t="s">
        <v>404</v>
      </c>
      <c r="F6" s="1073" t="s">
        <v>405</v>
      </c>
      <c r="G6" s="1073" t="s">
        <v>696</v>
      </c>
      <c r="H6" s="1073" t="s">
        <v>697</v>
      </c>
      <c r="I6" s="1073" t="s">
        <v>698</v>
      </c>
      <c r="J6" s="1073" t="s">
        <v>699</v>
      </c>
    </row>
    <row r="7" spans="1:12" ht="39.75" customHeight="1">
      <c r="A7" s="1072"/>
      <c r="B7" s="1073"/>
      <c r="C7" s="1073"/>
      <c r="D7" s="1073"/>
      <c r="E7" s="1073"/>
      <c r="F7" s="1073"/>
      <c r="G7" s="1073"/>
      <c r="H7" s="1073"/>
      <c r="I7" s="1073"/>
      <c r="J7" s="1073"/>
    </row>
    <row r="8" spans="1:12" ht="19.5">
      <c r="A8" s="384"/>
      <c r="B8" s="384"/>
      <c r="C8" s="384"/>
      <c r="D8" s="384"/>
      <c r="E8" s="384"/>
      <c r="F8" s="384"/>
      <c r="G8" s="384"/>
      <c r="H8" s="382"/>
      <c r="I8" s="382"/>
      <c r="J8" s="382"/>
    </row>
    <row r="9" spans="1:12" ht="21.95" customHeight="1">
      <c r="A9" s="382" t="s">
        <v>700</v>
      </c>
      <c r="B9" s="384"/>
      <c r="C9" s="384"/>
      <c r="D9" s="384"/>
      <c r="E9" s="384"/>
      <c r="F9" s="384"/>
      <c r="G9" s="384"/>
      <c r="H9" s="382"/>
      <c r="I9" s="382"/>
      <c r="J9" s="382"/>
    </row>
    <row r="10" spans="1:12" ht="24" customHeight="1">
      <c r="A10" s="625" t="s">
        <v>907</v>
      </c>
      <c r="B10" s="626">
        <v>1199</v>
      </c>
      <c r="C10" s="627">
        <v>68</v>
      </c>
      <c r="D10" s="627" t="s">
        <v>1037</v>
      </c>
      <c r="E10" s="627" t="s">
        <v>240</v>
      </c>
      <c r="F10" s="628" t="s">
        <v>207</v>
      </c>
      <c r="G10" s="627" t="s">
        <v>1318</v>
      </c>
      <c r="H10" s="629">
        <f>VLOOKUP(G10,CITROEN!F11:I131,4,0)</f>
        <v>3190000</v>
      </c>
      <c r="I10" s="630">
        <f>VLOOKUP(G10,CITROEN!F11:J18,5,0)</f>
        <v>200000</v>
      </c>
      <c r="J10" s="631">
        <f>H10-I10</f>
        <v>2990000</v>
      </c>
    </row>
    <row r="11" spans="1:12" ht="24" customHeight="1">
      <c r="A11" s="632" t="s">
        <v>907</v>
      </c>
      <c r="B11" s="479">
        <v>1199</v>
      </c>
      <c r="C11" s="1011">
        <v>68</v>
      </c>
      <c r="D11" s="1011" t="s">
        <v>1038</v>
      </c>
      <c r="E11" s="1011" t="s">
        <v>240</v>
      </c>
      <c r="F11" s="633" t="s">
        <v>111</v>
      </c>
      <c r="G11" s="1011" t="s">
        <v>1316</v>
      </c>
      <c r="H11" s="634">
        <f>VLOOKUP(G11,CITROEN!F12:I132,4,0)</f>
        <v>3590000</v>
      </c>
      <c r="I11" s="635">
        <f>VLOOKUP(G11,CITROEN!F12:J18,5,0)</f>
        <v>300000</v>
      </c>
      <c r="J11" s="635">
        <f>H11-I11</f>
        <v>3290000</v>
      </c>
    </row>
    <row r="12" spans="1:12" ht="24" customHeight="1">
      <c r="A12" s="625" t="s">
        <v>701</v>
      </c>
      <c r="B12" s="626">
        <v>1199</v>
      </c>
      <c r="C12" s="627">
        <v>82</v>
      </c>
      <c r="D12" s="627" t="s">
        <v>1038</v>
      </c>
      <c r="E12" s="627" t="s">
        <v>240</v>
      </c>
      <c r="F12" s="628" t="s">
        <v>111</v>
      </c>
      <c r="G12" s="627" t="s">
        <v>1317</v>
      </c>
      <c r="H12" s="629">
        <f>VLOOKUP(G12,CITROEN!F13:I133,4,0)</f>
        <v>3740000</v>
      </c>
      <c r="I12" s="630">
        <f>VLOOKUP(G12,CITROEN!F13:J18,5,0)</f>
        <v>300000</v>
      </c>
      <c r="J12" s="630">
        <f>H12-I12</f>
        <v>3440000</v>
      </c>
    </row>
    <row r="13" spans="1:12" ht="24" customHeight="1">
      <c r="A13" s="632" t="s">
        <v>178</v>
      </c>
      <c r="B13" s="479">
        <v>1199</v>
      </c>
      <c r="C13" s="1011">
        <v>82</v>
      </c>
      <c r="D13" s="1011" t="s">
        <v>1038</v>
      </c>
      <c r="E13" s="1011" t="s">
        <v>240</v>
      </c>
      <c r="F13" s="633" t="s">
        <v>112</v>
      </c>
      <c r="G13" s="1011" t="s">
        <v>1319</v>
      </c>
      <c r="H13" s="634">
        <f>VLOOKUP(G13,CITROEN!F14:I134,4,0)</f>
        <v>4265000</v>
      </c>
      <c r="I13" s="635">
        <f>VLOOKUP(G13,CITROEN!F14:J18,5,0)</f>
        <v>300000</v>
      </c>
      <c r="J13" s="635">
        <f>H13-I13</f>
        <v>3965000</v>
      </c>
      <c r="K13" s="381" t="s">
        <v>143</v>
      </c>
      <c r="L13" s="381" t="s">
        <v>143</v>
      </c>
    </row>
    <row r="14" spans="1:12" ht="21.95" customHeight="1">
      <c r="A14" s="625" t="s">
        <v>930</v>
      </c>
      <c r="B14" s="626">
        <v>1199</v>
      </c>
      <c r="C14" s="627">
        <v>110</v>
      </c>
      <c r="D14" s="627" t="s">
        <v>1039</v>
      </c>
      <c r="E14" s="627" t="s">
        <v>912</v>
      </c>
      <c r="F14" s="628" t="s">
        <v>112</v>
      </c>
      <c r="G14" s="627" t="s">
        <v>1320</v>
      </c>
      <c r="H14" s="629">
        <f>VLOOKUP(G14,CITROEN!F15:I135,4,0)</f>
        <v>5135000</v>
      </c>
      <c r="I14" s="630">
        <f>VLOOKUP(G14,CITROEN!F15:J18,5,0)</f>
        <v>300000</v>
      </c>
      <c r="J14" s="630">
        <f>H14-I14</f>
        <v>4835000</v>
      </c>
    </row>
    <row r="15" spans="1:12" ht="21.95" customHeight="1">
      <c r="A15" s="382"/>
      <c r="B15" s="384"/>
      <c r="C15" s="384" t="s">
        <v>143</v>
      </c>
      <c r="D15" s="384"/>
      <c r="E15" s="384"/>
      <c r="F15" s="633"/>
      <c r="G15" s="386"/>
      <c r="H15" s="387"/>
      <c r="I15" s="388"/>
      <c r="J15" s="522"/>
    </row>
    <row r="16" spans="1:12" ht="21.95" customHeight="1">
      <c r="A16" s="382" t="s">
        <v>714</v>
      </c>
      <c r="B16" s="384"/>
      <c r="C16" s="384"/>
      <c r="D16" s="384"/>
      <c r="E16" s="384"/>
      <c r="F16" s="1010"/>
      <c r="G16" s="523"/>
      <c r="H16" s="387"/>
      <c r="I16" s="388"/>
      <c r="J16" s="522"/>
      <c r="K16" s="381" t="s">
        <v>143</v>
      </c>
    </row>
    <row r="17" spans="1:11" ht="25.5" customHeight="1">
      <c r="A17" s="625" t="s">
        <v>914</v>
      </c>
      <c r="B17" s="626">
        <v>1560</v>
      </c>
      <c r="C17" s="627">
        <v>75</v>
      </c>
      <c r="D17" s="627" t="s">
        <v>1040</v>
      </c>
      <c r="E17" s="627" t="s">
        <v>240</v>
      </c>
      <c r="F17" s="628" t="s">
        <v>111</v>
      </c>
      <c r="G17" s="627" t="s">
        <v>1321</v>
      </c>
      <c r="H17" s="629">
        <f>VLOOKUP(G17,CITROEN!F11:I18,4,0)</f>
        <v>4350000</v>
      </c>
      <c r="I17" s="630">
        <f>VLOOKUP(G17,CITROEN!F11:J18,5,0)</f>
        <v>300000</v>
      </c>
      <c r="J17" s="630">
        <f>H17-I17</f>
        <v>4050000</v>
      </c>
    </row>
    <row r="18" spans="1:11" ht="25.5" customHeight="1">
      <c r="A18" s="632" t="s">
        <v>914</v>
      </c>
      <c r="B18" s="479">
        <v>1560</v>
      </c>
      <c r="C18" s="1011">
        <v>75</v>
      </c>
      <c r="D18" s="1011" t="s">
        <v>1040</v>
      </c>
      <c r="E18" s="1011" t="s">
        <v>240</v>
      </c>
      <c r="F18" s="633" t="s">
        <v>112</v>
      </c>
      <c r="G18" s="1011" t="s">
        <v>1322</v>
      </c>
      <c r="H18" s="634">
        <f>VLOOKUP(G18,CITROEN!F12:I18,4,0)</f>
        <v>4875000</v>
      </c>
      <c r="I18" s="635">
        <f>VLOOKUP(G18,CITROEN!F12:J18,5,0)</f>
        <v>300000</v>
      </c>
      <c r="J18" s="635">
        <f>H18-I18</f>
        <v>4575000</v>
      </c>
    </row>
    <row r="19" spans="1:11" s="526" customFormat="1" ht="25.5" customHeight="1">
      <c r="A19" s="625" t="s">
        <v>410</v>
      </c>
      <c r="B19" s="626">
        <v>1560</v>
      </c>
      <c r="C19" s="627">
        <v>100</v>
      </c>
      <c r="D19" s="627" t="s">
        <v>1041</v>
      </c>
      <c r="E19" s="627" t="s">
        <v>240</v>
      </c>
      <c r="F19" s="628" t="s">
        <v>112</v>
      </c>
      <c r="G19" s="627" t="s">
        <v>1323</v>
      </c>
      <c r="H19" s="629">
        <f>VLOOKUP(G19,CITROEN!F13:I18,4,0)</f>
        <v>5275000</v>
      </c>
      <c r="I19" s="630">
        <f>VLOOKUP(G19,CITROEN!F13:J18,5,0)</f>
        <v>300000</v>
      </c>
      <c r="J19" s="630">
        <f>H19-I19</f>
        <v>4975000</v>
      </c>
    </row>
    <row r="20" spans="1:11" ht="21.95" customHeight="1">
      <c r="A20" s="527"/>
      <c r="B20" s="528"/>
      <c r="C20" s="529"/>
      <c r="D20" s="529"/>
      <c r="E20" s="529"/>
      <c r="F20" s="527"/>
      <c r="G20" s="530"/>
      <c r="H20" s="531"/>
      <c r="I20" s="532"/>
      <c r="J20" s="400"/>
    </row>
    <row r="21" spans="1:11" ht="18" customHeight="1">
      <c r="A21" s="400"/>
      <c r="B21" s="400"/>
      <c r="C21" s="481"/>
      <c r="D21" s="534"/>
      <c r="E21" s="534"/>
      <c r="F21" s="534"/>
      <c r="G21" s="534"/>
      <c r="H21" s="534"/>
      <c r="I21" s="534"/>
      <c r="J21" s="400"/>
    </row>
    <row r="22" spans="1:11" ht="24.75" customHeight="1">
      <c r="A22" s="400" t="s">
        <v>722</v>
      </c>
      <c r="B22" s="400"/>
      <c r="C22" s="400"/>
      <c r="D22" s="534"/>
      <c r="E22" s="534"/>
      <c r="F22" s="1074"/>
      <c r="G22" s="1074"/>
      <c r="H22" s="1074"/>
      <c r="I22" s="1074"/>
      <c r="J22" s="400" t="s">
        <v>143</v>
      </c>
      <c r="K22" s="402"/>
    </row>
    <row r="23" spans="1:11" ht="21.75">
      <c r="A23" s="411"/>
      <c r="B23" s="403"/>
      <c r="C23" s="403"/>
      <c r="D23" s="403"/>
      <c r="E23" s="403"/>
      <c r="F23" s="403"/>
      <c r="G23" s="403"/>
      <c r="H23" s="404"/>
      <c r="I23" s="403"/>
      <c r="J23" s="400"/>
    </row>
    <row r="24" spans="1:11" ht="21.75">
      <c r="A24" s="404" t="s">
        <v>418</v>
      </c>
      <c r="B24" s="403"/>
      <c r="C24" s="403"/>
      <c r="D24" s="403"/>
      <c r="E24" s="403"/>
      <c r="F24" s="403"/>
      <c r="G24" s="403"/>
      <c r="H24" s="404"/>
      <c r="I24" s="403"/>
      <c r="J24" s="400" t="s">
        <v>143</v>
      </c>
    </row>
    <row r="25" spans="1:11" ht="27" customHeight="1">
      <c r="A25" s="1075" t="s">
        <v>184</v>
      </c>
      <c r="B25" s="1075"/>
      <c r="C25" s="1075"/>
      <c r="D25" s="1075"/>
      <c r="E25" s="1076"/>
      <c r="F25" s="1077" t="s">
        <v>723</v>
      </c>
      <c r="G25" s="1077"/>
      <c r="H25" s="1077"/>
      <c r="I25" s="1077"/>
      <c r="J25" s="400"/>
    </row>
    <row r="26" spans="1:11" ht="27" customHeight="1">
      <c r="A26" s="1078"/>
      <c r="B26" s="1079"/>
      <c r="C26" s="1079"/>
      <c r="D26" s="1079"/>
      <c r="E26" s="536"/>
      <c r="F26" s="851"/>
      <c r="G26" s="852"/>
      <c r="H26" s="852"/>
      <c r="I26" s="852"/>
      <c r="J26" s="400"/>
    </row>
    <row r="27" spans="1:11" ht="21.95" customHeight="1">
      <c r="A27" s="1070" t="s">
        <v>1042</v>
      </c>
      <c r="B27" s="1070"/>
      <c r="C27" s="1070"/>
      <c r="D27" s="1070"/>
      <c r="E27" s="1070"/>
      <c r="F27" s="1071" t="s">
        <v>1043</v>
      </c>
      <c r="G27" s="1071"/>
      <c r="H27" s="1071"/>
      <c r="I27" s="1071"/>
      <c r="J27" s="400"/>
    </row>
    <row r="28" spans="1:11" ht="21.95" customHeight="1">
      <c r="A28" s="1070" t="s">
        <v>1044</v>
      </c>
      <c r="B28" s="1070"/>
      <c r="C28" s="1070"/>
      <c r="D28" s="1070"/>
      <c r="E28" s="1070"/>
      <c r="F28" s="1071" t="s">
        <v>1045</v>
      </c>
      <c r="G28" s="1071"/>
      <c r="H28" s="1071"/>
      <c r="I28" s="1071"/>
      <c r="J28" s="400"/>
    </row>
    <row r="29" spans="1:11" ht="21.95" customHeight="1">
      <c r="A29" s="1070" t="s">
        <v>1046</v>
      </c>
      <c r="B29" s="1070"/>
      <c r="C29" s="1070"/>
      <c r="D29" s="1070"/>
      <c r="E29" s="1070"/>
      <c r="F29" s="1071" t="s">
        <v>1047</v>
      </c>
      <c r="G29" s="1071"/>
      <c r="H29" s="1071"/>
      <c r="I29" s="1071"/>
      <c r="J29" s="400"/>
    </row>
    <row r="30" spans="1:11" ht="21.95" customHeight="1">
      <c r="A30" s="1070" t="s">
        <v>1048</v>
      </c>
      <c r="B30" s="1070"/>
      <c r="C30" s="1070"/>
      <c r="D30" s="1070"/>
      <c r="E30" s="1070"/>
      <c r="F30" s="1071" t="s">
        <v>1049</v>
      </c>
      <c r="G30" s="1071"/>
      <c r="H30" s="1071"/>
      <c r="I30" s="1071"/>
      <c r="J30" s="400"/>
    </row>
    <row r="31" spans="1:11" ht="21.95" customHeight="1">
      <c r="A31" s="1070" t="s">
        <v>1050</v>
      </c>
      <c r="B31" s="1070"/>
      <c r="C31" s="1070"/>
      <c r="D31" s="1070"/>
      <c r="E31" s="1070"/>
      <c r="F31" s="1071" t="s">
        <v>294</v>
      </c>
      <c r="G31" s="1071"/>
      <c r="H31" s="1071"/>
      <c r="I31" s="1071"/>
      <c r="J31" s="400"/>
    </row>
    <row r="32" spans="1:11" ht="21.95" customHeight="1">
      <c r="A32" s="1070" t="s">
        <v>1051</v>
      </c>
      <c r="B32" s="1070"/>
      <c r="C32" s="1070"/>
      <c r="D32" s="1070"/>
      <c r="E32" s="1070"/>
      <c r="F32" s="1071" t="s">
        <v>1052</v>
      </c>
      <c r="G32" s="1071"/>
      <c r="H32" s="1071"/>
      <c r="I32" s="1071"/>
      <c r="J32" s="400"/>
    </row>
    <row r="33" spans="1:10" ht="21.95" customHeight="1">
      <c r="A33" s="1070" t="s">
        <v>374</v>
      </c>
      <c r="B33" s="1070"/>
      <c r="C33" s="1070"/>
      <c r="D33" s="1070"/>
      <c r="E33" s="1070"/>
      <c r="F33" s="1071" t="s">
        <v>777</v>
      </c>
      <c r="G33" s="1071"/>
      <c r="H33" s="1071"/>
      <c r="I33" s="1071"/>
      <c r="J33" s="400"/>
    </row>
    <row r="34" spans="1:10" ht="26.25" customHeight="1">
      <c r="A34" s="1070" t="s">
        <v>1053</v>
      </c>
      <c r="B34" s="1070"/>
      <c r="C34" s="1070"/>
      <c r="D34" s="1070"/>
      <c r="E34" s="1070"/>
      <c r="F34" s="1071" t="s">
        <v>1054</v>
      </c>
      <c r="G34" s="1071"/>
      <c r="H34" s="1071"/>
      <c r="I34" s="1071"/>
      <c r="J34" s="400"/>
    </row>
    <row r="35" spans="1:10" ht="24.75" customHeight="1">
      <c r="A35" s="1070" t="s">
        <v>255</v>
      </c>
      <c r="B35" s="1070"/>
      <c r="C35" s="1070"/>
      <c r="D35" s="1070"/>
      <c r="E35" s="1070"/>
      <c r="F35" s="1071" t="s">
        <v>1055</v>
      </c>
      <c r="G35" s="1071"/>
      <c r="H35" s="1071"/>
      <c r="I35" s="1071"/>
      <c r="J35" s="400"/>
    </row>
    <row r="36" spans="1:10" ht="21.95" customHeight="1">
      <c r="A36" s="1070" t="s">
        <v>1056</v>
      </c>
      <c r="B36" s="1070"/>
      <c r="C36" s="1070"/>
      <c r="D36" s="1070"/>
      <c r="E36" s="1070"/>
      <c r="F36" s="1071" t="s">
        <v>386</v>
      </c>
      <c r="G36" s="1071" t="s">
        <v>1055</v>
      </c>
      <c r="H36" s="1071"/>
      <c r="I36" s="1071"/>
      <c r="J36" s="400"/>
    </row>
    <row r="37" spans="1:10" ht="21.95" customHeight="1">
      <c r="A37" s="1070" t="s">
        <v>264</v>
      </c>
      <c r="B37" s="1070"/>
      <c r="C37" s="1070"/>
      <c r="D37" s="1070"/>
      <c r="E37" s="1070"/>
      <c r="F37" s="1080"/>
      <c r="G37" s="1080"/>
      <c r="H37" s="1080"/>
      <c r="I37" s="1080"/>
      <c r="J37" s="400"/>
    </row>
    <row r="38" spans="1:10" ht="21.95" customHeight="1">
      <c r="A38" s="1070" t="s">
        <v>781</v>
      </c>
      <c r="B38" s="1070"/>
      <c r="C38" s="1070"/>
      <c r="D38" s="1070"/>
      <c r="E38" s="1070"/>
      <c r="F38" s="1070"/>
      <c r="G38" s="1080"/>
      <c r="H38" s="1080"/>
      <c r="I38" s="1080"/>
      <c r="J38" s="400"/>
    </row>
    <row r="39" spans="1:10" ht="21.95" customHeight="1">
      <c r="A39" s="1070" t="s">
        <v>262</v>
      </c>
      <c r="B39" s="1070"/>
      <c r="C39" s="1070"/>
      <c r="D39" s="1070"/>
      <c r="E39" s="1070"/>
      <c r="F39" s="1080"/>
      <c r="G39" s="1080"/>
      <c r="H39" s="1080"/>
      <c r="I39" s="1080"/>
      <c r="J39" s="400"/>
    </row>
    <row r="40" spans="1:10" ht="23.25" customHeight="1">
      <c r="A40" s="1070" t="s">
        <v>1057</v>
      </c>
      <c r="B40" s="1070"/>
      <c r="C40" s="1070"/>
      <c r="D40" s="1070"/>
      <c r="E40" s="1070"/>
      <c r="F40" s="1080"/>
      <c r="G40" s="1080"/>
      <c r="H40" s="1080"/>
      <c r="I40" s="1080"/>
      <c r="J40" s="400" t="s">
        <v>143</v>
      </c>
    </row>
    <row r="41" spans="1:10" ht="21.95" customHeight="1">
      <c r="A41" s="1070" t="s">
        <v>1058</v>
      </c>
      <c r="B41" s="1070"/>
      <c r="C41" s="1070"/>
      <c r="D41" s="1070"/>
      <c r="E41" s="1070"/>
      <c r="F41" s="1082"/>
      <c r="G41" s="1082"/>
      <c r="H41" s="1082"/>
      <c r="I41" s="1082"/>
      <c r="J41" s="400"/>
    </row>
    <row r="42" spans="1:10" ht="21.95" customHeight="1">
      <c r="A42" s="1070" t="s">
        <v>1059</v>
      </c>
      <c r="B42" s="1070"/>
      <c r="C42" s="1070"/>
      <c r="D42" s="1070"/>
      <c r="E42" s="1070"/>
      <c r="F42" s="544"/>
      <c r="G42" s="544"/>
      <c r="H42" s="544"/>
      <c r="I42" s="400"/>
      <c r="J42" s="400"/>
    </row>
    <row r="43" spans="1:10" ht="21.95" customHeight="1">
      <c r="A43" s="1079"/>
      <c r="B43" s="1079"/>
      <c r="C43" s="1079"/>
      <c r="D43" s="1079"/>
      <c r="E43" s="1083"/>
      <c r="F43" s="1083"/>
      <c r="G43" s="1083"/>
      <c r="H43" s="1083"/>
      <c r="I43" s="400"/>
      <c r="J43" s="400"/>
    </row>
    <row r="44" spans="1:10" ht="21.95" customHeight="1">
      <c r="A44" s="1079"/>
      <c r="B44" s="1079"/>
      <c r="C44" s="1079"/>
      <c r="D44" s="1079"/>
      <c r="E44" s="1083"/>
      <c r="F44" s="1083"/>
      <c r="G44" s="1083"/>
      <c r="H44" s="1083"/>
      <c r="I44" s="400"/>
      <c r="J44" s="400"/>
    </row>
    <row r="45" spans="1:10" ht="25.5" customHeight="1">
      <c r="A45" s="1077" t="s">
        <v>746</v>
      </c>
      <c r="B45" s="1077"/>
      <c r="C45" s="1077"/>
      <c r="D45" s="1077"/>
      <c r="E45" s="1077"/>
      <c r="F45" s="1084"/>
      <c r="G45" s="1084"/>
      <c r="H45" s="1084"/>
      <c r="I45" s="1084"/>
      <c r="J45" s="400"/>
    </row>
    <row r="46" spans="1:10" ht="25.5" customHeight="1">
      <c r="A46" s="1081" t="s">
        <v>1399</v>
      </c>
      <c r="B46" s="1081"/>
      <c r="C46" s="1081"/>
      <c r="D46" s="1081"/>
      <c r="E46" s="1081"/>
      <c r="F46" s="400"/>
      <c r="G46" s="400"/>
      <c r="H46" s="400"/>
      <c r="I46" s="400"/>
      <c r="J46" s="400"/>
    </row>
    <row r="47" spans="1:10" ht="21.95" customHeight="1">
      <c r="A47" s="1081" t="s">
        <v>272</v>
      </c>
      <c r="B47" s="1081"/>
      <c r="C47" s="1081"/>
      <c r="D47" s="1081"/>
      <c r="E47" s="1081"/>
      <c r="F47" s="400"/>
      <c r="G47" s="400"/>
      <c r="H47" s="400"/>
      <c r="I47" s="400"/>
      <c r="J47" s="400"/>
    </row>
    <row r="48" spans="1:10" ht="21.95" customHeight="1">
      <c r="A48" s="1081" t="s">
        <v>1060</v>
      </c>
      <c r="B48" s="1081"/>
      <c r="C48" s="1081"/>
      <c r="D48" s="1081"/>
      <c r="E48" s="1081"/>
      <c r="F48" s="400"/>
      <c r="G48" s="400"/>
      <c r="H48" s="400"/>
      <c r="I48" s="400"/>
      <c r="J48" s="400"/>
    </row>
    <row r="49" spans="1:10" ht="21.95" customHeight="1">
      <c r="A49" s="1081" t="s">
        <v>1061</v>
      </c>
      <c r="B49" s="1081"/>
      <c r="C49" s="1081"/>
      <c r="D49" s="1081"/>
      <c r="E49" s="1081"/>
      <c r="F49" s="400"/>
      <c r="G49" s="400"/>
      <c r="H49" s="400"/>
      <c r="I49" s="400"/>
      <c r="J49" s="400"/>
    </row>
    <row r="50" spans="1:10" ht="21.95" customHeight="1">
      <c r="A50" s="1081" t="s">
        <v>1062</v>
      </c>
      <c r="B50" s="1081"/>
      <c r="C50" s="1081"/>
      <c r="D50" s="1081"/>
      <c r="E50" s="1081"/>
      <c r="F50" s="400"/>
      <c r="G50" s="400"/>
      <c r="H50" s="400"/>
      <c r="I50" s="400"/>
      <c r="J50" s="400" t="s">
        <v>143</v>
      </c>
    </row>
    <row r="51" spans="1:10" ht="20.25" customHeight="1">
      <c r="A51" s="1081" t="s">
        <v>1063</v>
      </c>
      <c r="B51" s="1081"/>
      <c r="C51" s="1081"/>
      <c r="D51" s="1081"/>
      <c r="E51" s="1081"/>
      <c r="F51" s="400"/>
      <c r="G51" s="400"/>
      <c r="H51" s="400"/>
      <c r="I51" s="400"/>
      <c r="J51" s="400"/>
    </row>
    <row r="52" spans="1:10" ht="21.95" customHeight="1">
      <c r="A52" s="1081" t="s">
        <v>302</v>
      </c>
      <c r="B52" s="1081"/>
      <c r="C52" s="1081"/>
      <c r="D52" s="1081"/>
      <c r="E52" s="1081"/>
      <c r="F52" s="400"/>
      <c r="G52" s="400"/>
      <c r="H52" s="400"/>
      <c r="I52" s="400"/>
      <c r="J52" s="400"/>
    </row>
    <row r="53" spans="1:10" ht="21.95" customHeight="1">
      <c r="A53" s="1081" t="s">
        <v>1326</v>
      </c>
      <c r="B53" s="1081"/>
      <c r="C53" s="1081"/>
      <c r="D53" s="1081"/>
      <c r="E53" s="1081"/>
      <c r="F53" s="400"/>
      <c r="G53" s="400"/>
      <c r="H53" s="400"/>
      <c r="I53" s="400"/>
      <c r="J53" s="400"/>
    </row>
    <row r="54" spans="1:10" ht="21.95" customHeight="1">
      <c r="A54" s="1081" t="s">
        <v>251</v>
      </c>
      <c r="B54" s="1081"/>
      <c r="C54" s="1081"/>
      <c r="D54" s="1081"/>
      <c r="E54" s="1081"/>
      <c r="F54" s="400"/>
      <c r="G54" s="400"/>
      <c r="H54" s="400"/>
      <c r="I54" s="400"/>
      <c r="J54" s="400"/>
    </row>
    <row r="55" spans="1:10" ht="21.95" customHeight="1">
      <c r="A55" s="1081" t="s">
        <v>1065</v>
      </c>
      <c r="B55" s="1081"/>
      <c r="C55" s="1081"/>
      <c r="D55" s="1081"/>
      <c r="E55" s="1081"/>
      <c r="F55" s="400"/>
      <c r="G55" s="853"/>
      <c r="H55" s="400"/>
      <c r="I55" s="400"/>
      <c r="J55" s="400"/>
    </row>
    <row r="56" spans="1:10" ht="21.95" customHeight="1">
      <c r="A56" s="1081" t="s">
        <v>1365</v>
      </c>
      <c r="B56" s="1081"/>
      <c r="C56" s="1081"/>
      <c r="D56" s="1081"/>
      <c r="E56" s="1081"/>
      <c r="F56" s="400"/>
      <c r="G56" s="400"/>
      <c r="H56" s="400"/>
      <c r="I56" s="400"/>
      <c r="J56" s="400"/>
    </row>
    <row r="57" spans="1:10" ht="26.25" customHeight="1">
      <c r="A57" s="1081" t="s">
        <v>1067</v>
      </c>
      <c r="B57" s="1081"/>
      <c r="C57" s="1081"/>
      <c r="D57" s="1081"/>
      <c r="E57" s="1081"/>
      <c r="F57" s="400"/>
      <c r="G57" s="400"/>
      <c r="H57" s="400"/>
      <c r="I57" s="400"/>
      <c r="J57" s="400"/>
    </row>
    <row r="58" spans="1:10" ht="21.95" customHeight="1">
      <c r="A58" s="1081"/>
      <c r="B58" s="1081"/>
      <c r="C58" s="1081"/>
      <c r="D58" s="1081"/>
      <c r="E58" s="1081"/>
      <c r="F58" s="400"/>
      <c r="G58" s="400"/>
      <c r="H58" s="400"/>
      <c r="I58" s="400"/>
      <c r="J58" s="400"/>
    </row>
    <row r="59" spans="1:10" ht="21.95" customHeight="1">
      <c r="A59" s="1080"/>
      <c r="B59" s="1080"/>
      <c r="C59" s="1080"/>
      <c r="D59" s="1080"/>
      <c r="E59" s="400"/>
      <c r="F59" s="400"/>
      <c r="G59" s="400"/>
      <c r="H59" s="400"/>
      <c r="I59" s="400"/>
      <c r="J59" s="400"/>
    </row>
    <row r="60" spans="1:10" ht="51" customHeight="1">
      <c r="A60" s="1085" t="str">
        <f>CITROEN!A167</f>
        <v>A feltüntetett árak tartalmazzák a 27%-os ÁFA-t és a regisztrációs adót. Az árak és a kedvezmények 2017. október 3-tól visszavonásig érvényesek. A C Automobil Import Kft. minden változtatás jogát fenntartja.</v>
      </c>
      <c r="B60" s="1085"/>
      <c r="C60" s="1085"/>
      <c r="D60" s="1085"/>
      <c r="E60" s="1085"/>
      <c r="F60" s="1085"/>
      <c r="G60" s="1085"/>
      <c r="H60" s="1085"/>
      <c r="I60" s="1085"/>
      <c r="J60" s="1085"/>
    </row>
    <row r="61" spans="1:10" ht="144.75" customHeight="1">
      <c r="A61" s="1086" t="s">
        <v>1124</v>
      </c>
      <c r="B61" s="1086"/>
      <c r="C61" s="1086"/>
      <c r="D61" s="1086"/>
      <c r="E61" s="1086"/>
      <c r="F61" s="1086"/>
      <c r="G61" s="1086"/>
      <c r="H61" s="1086"/>
      <c r="I61" s="1086"/>
      <c r="J61" s="1086"/>
    </row>
    <row r="62" spans="1:10" ht="82.5" customHeight="1">
      <c r="A62" s="1087"/>
      <c r="B62" s="1087"/>
      <c r="C62" s="1087"/>
      <c r="D62" s="1087"/>
      <c r="E62" s="1087"/>
      <c r="F62" s="1087"/>
      <c r="G62" s="1087"/>
      <c r="H62" s="1087"/>
      <c r="I62" s="1087"/>
      <c r="J62" s="1087"/>
    </row>
  </sheetData>
  <mergeCells count="69">
    <mergeCell ref="A60:J60"/>
    <mergeCell ref="A61:J61"/>
    <mergeCell ref="A62:J62"/>
    <mergeCell ref="H5:J5"/>
    <mergeCell ref="A54:E54"/>
    <mergeCell ref="A55:E55"/>
    <mergeCell ref="A56:E56"/>
    <mergeCell ref="A57:E57"/>
    <mergeCell ref="A58:E58"/>
    <mergeCell ref="A59:D59"/>
    <mergeCell ref="A48:E48"/>
    <mergeCell ref="A49:E49"/>
    <mergeCell ref="A50:E50"/>
    <mergeCell ref="A51:E51"/>
    <mergeCell ref="A52:E52"/>
    <mergeCell ref="A53:E53"/>
    <mergeCell ref="A47:E47"/>
    <mergeCell ref="A40:E40"/>
    <mergeCell ref="F40:I40"/>
    <mergeCell ref="A41:E41"/>
    <mergeCell ref="F41:I41"/>
    <mergeCell ref="A42:E42"/>
    <mergeCell ref="A43:D43"/>
    <mergeCell ref="E43:H43"/>
    <mergeCell ref="A44:D44"/>
    <mergeCell ref="E44:H44"/>
    <mergeCell ref="A45:E45"/>
    <mergeCell ref="F45:I45"/>
    <mergeCell ref="A46:E46"/>
    <mergeCell ref="A37:E37"/>
    <mergeCell ref="F37:I37"/>
    <mergeCell ref="A38:E38"/>
    <mergeCell ref="F38:I38"/>
    <mergeCell ref="A39:E39"/>
    <mergeCell ref="F39:I39"/>
    <mergeCell ref="A34:E34"/>
    <mergeCell ref="F34:I34"/>
    <mergeCell ref="A35:E35"/>
    <mergeCell ref="F35:I35"/>
    <mergeCell ref="A36:E36"/>
    <mergeCell ref="F36:I36"/>
    <mergeCell ref="A31:E31"/>
    <mergeCell ref="F31:I31"/>
    <mergeCell ref="A32:E32"/>
    <mergeCell ref="F32:I32"/>
    <mergeCell ref="A33:E33"/>
    <mergeCell ref="F33:I33"/>
    <mergeCell ref="A28:E28"/>
    <mergeCell ref="F28:I28"/>
    <mergeCell ref="A29:E29"/>
    <mergeCell ref="F29:I29"/>
    <mergeCell ref="A30:E30"/>
    <mergeCell ref="F30:I30"/>
    <mergeCell ref="J6:J7"/>
    <mergeCell ref="F22:I22"/>
    <mergeCell ref="A25:E25"/>
    <mergeCell ref="F25:I25"/>
    <mergeCell ref="A26:D26"/>
    <mergeCell ref="A27:E27"/>
    <mergeCell ref="F27:I27"/>
    <mergeCell ref="A6:A7"/>
    <mergeCell ref="B6:B7"/>
    <mergeCell ref="C6:C7"/>
    <mergeCell ref="D6:D7"/>
    <mergeCell ref="E6:E7"/>
    <mergeCell ref="F6:F7"/>
    <mergeCell ref="G6:G7"/>
    <mergeCell ref="H6:H7"/>
    <mergeCell ref="I6:I7"/>
  </mergeCells>
  <printOptions horizontalCentered="1"/>
  <pageMargins left="0.19685039370078741" right="0.19685039370078741" top="0.15748031496062992" bottom="0.55118110236220474" header="0.31496062992125984" footer="0.31496062992125984"/>
  <pageSetup paperSize="9" scale="44"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89"/>
  <sheetViews>
    <sheetView view="pageBreakPreview" zoomScale="70" zoomScaleNormal="100" zoomScaleSheetLayoutView="70" workbookViewId="0">
      <selection activeCell="J84" sqref="J84"/>
    </sheetView>
  </sheetViews>
  <sheetFormatPr defaultColWidth="9.140625" defaultRowHeight="19.5"/>
  <cols>
    <col min="1" max="1" width="35.28515625" style="412" customWidth="1"/>
    <col min="2" max="2" width="28.140625" style="412" customWidth="1"/>
    <col min="3" max="3" width="80" style="412" customWidth="1"/>
    <col min="4" max="4" width="13.28515625" style="477" customWidth="1"/>
    <col min="5" max="7" width="23" style="412" customWidth="1"/>
    <col min="8" max="16384" width="9.140625" style="412"/>
  </cols>
  <sheetData>
    <row r="1" spans="1:10" ht="78" customHeight="1">
      <c r="A1" s="376" t="s">
        <v>1034</v>
      </c>
      <c r="B1" s="377"/>
      <c r="C1" s="377"/>
      <c r="D1" s="377"/>
      <c r="E1" s="377"/>
      <c r="F1" s="539"/>
      <c r="G1" s="1032"/>
      <c r="H1" s="1033"/>
      <c r="I1" s="1033"/>
    </row>
    <row r="2" spans="1:10" ht="69.75" customHeight="1">
      <c r="A2" s="545"/>
      <c r="B2" s="377"/>
      <c r="C2" s="377"/>
      <c r="D2" s="377"/>
      <c r="E2" s="377"/>
      <c r="F2" s="539"/>
      <c r="G2" s="1032"/>
      <c r="H2" s="1033"/>
      <c r="I2" s="1033"/>
    </row>
    <row r="3" spans="1:10" ht="33.75" customHeight="1">
      <c r="A3" s="624" t="s">
        <v>918</v>
      </c>
      <c r="B3" s="380"/>
      <c r="C3" s="413" t="s">
        <v>1315</v>
      </c>
      <c r="D3" s="380"/>
      <c r="E3" s="380"/>
      <c r="F3" s="1032"/>
      <c r="G3" s="1034"/>
      <c r="H3" s="1033"/>
      <c r="I3" s="1033"/>
    </row>
    <row r="4" spans="1:10" ht="33" customHeight="1">
      <c r="A4" s="1100" t="s">
        <v>10</v>
      </c>
      <c r="B4" s="1100"/>
      <c r="C4" s="1100"/>
      <c r="D4" s="854"/>
      <c r="E4" s="1089" t="s">
        <v>184</v>
      </c>
      <c r="F4" s="1089" t="s">
        <v>117</v>
      </c>
      <c r="G4" s="1089" t="s">
        <v>118</v>
      </c>
      <c r="H4" s="1033"/>
      <c r="I4" s="1033"/>
    </row>
    <row r="5" spans="1:10" ht="19.5" customHeight="1">
      <c r="A5" s="1100"/>
      <c r="B5" s="1100"/>
      <c r="C5" s="1100"/>
      <c r="D5" s="854"/>
      <c r="E5" s="1089"/>
      <c r="F5" s="1089"/>
      <c r="G5" s="1089"/>
      <c r="H5" s="1092"/>
      <c r="I5" s="1092"/>
      <c r="J5" s="1092"/>
    </row>
    <row r="6" spans="1:10" s="425" customFormat="1" ht="23.25" customHeight="1">
      <c r="A6" s="482" t="s">
        <v>757</v>
      </c>
      <c r="B6" s="482"/>
      <c r="C6" s="482"/>
      <c r="D6" s="483"/>
      <c r="E6" s="1042" t="s">
        <v>31</v>
      </c>
      <c r="F6" s="483" t="s">
        <v>31</v>
      </c>
      <c r="G6" s="483" t="s">
        <v>31</v>
      </c>
      <c r="H6" s="424"/>
    </row>
    <row r="7" spans="1:10" s="425" customFormat="1" ht="23.25" customHeight="1">
      <c r="A7" s="484" t="s">
        <v>1356</v>
      </c>
      <c r="B7" s="484"/>
      <c r="C7" s="484"/>
      <c r="D7" s="485"/>
      <c r="E7" s="505" t="s">
        <v>261</v>
      </c>
      <c r="F7" s="485" t="s">
        <v>261</v>
      </c>
      <c r="G7" s="485" t="s">
        <v>1357</v>
      </c>
      <c r="H7" s="424"/>
    </row>
    <row r="8" spans="1:10" s="425" customFormat="1" ht="23.25" customHeight="1">
      <c r="A8" s="482" t="s">
        <v>1068</v>
      </c>
      <c r="B8" s="482"/>
      <c r="C8" s="482"/>
      <c r="D8" s="483"/>
      <c r="E8" s="1009" t="s">
        <v>31</v>
      </c>
      <c r="F8" s="483" t="s">
        <v>31</v>
      </c>
      <c r="G8" s="483" t="s">
        <v>31</v>
      </c>
      <c r="H8" s="424"/>
    </row>
    <row r="9" spans="1:10" s="425" customFormat="1" ht="23.25" customHeight="1">
      <c r="A9" s="484" t="s">
        <v>1050</v>
      </c>
      <c r="B9" s="484"/>
      <c r="C9" s="484"/>
      <c r="D9" s="485"/>
      <c r="E9" s="505" t="s">
        <v>31</v>
      </c>
      <c r="F9" s="485" t="s">
        <v>31</v>
      </c>
      <c r="G9" s="485" t="s">
        <v>31</v>
      </c>
      <c r="H9" s="424"/>
    </row>
    <row r="10" spans="1:10" s="425" customFormat="1" ht="23.25" customHeight="1">
      <c r="A10" s="482" t="s">
        <v>761</v>
      </c>
      <c r="B10" s="482"/>
      <c r="C10" s="482"/>
      <c r="D10" s="483"/>
      <c r="E10" s="1009" t="s">
        <v>31</v>
      </c>
      <c r="F10" s="483" t="s">
        <v>31</v>
      </c>
      <c r="G10" s="483" t="s">
        <v>31</v>
      </c>
      <c r="H10" s="424"/>
    </row>
    <row r="11" spans="1:10" s="425" customFormat="1" ht="23.25" customHeight="1">
      <c r="A11" s="484" t="s">
        <v>766</v>
      </c>
      <c r="B11" s="484"/>
      <c r="C11" s="484"/>
      <c r="D11" s="485"/>
      <c r="E11" s="505" t="s">
        <v>31</v>
      </c>
      <c r="F11" s="485" t="s">
        <v>31</v>
      </c>
      <c r="G11" s="485" t="s">
        <v>31</v>
      </c>
      <c r="H11" s="424"/>
    </row>
    <row r="12" spans="1:10" s="425" customFormat="1" ht="23.25" customHeight="1">
      <c r="A12" s="482" t="s">
        <v>1069</v>
      </c>
      <c r="B12" s="482"/>
      <c r="C12" s="482"/>
      <c r="D12" s="483"/>
      <c r="E12" s="1009" t="s">
        <v>261</v>
      </c>
      <c r="F12" s="483" t="s">
        <v>1070</v>
      </c>
      <c r="G12" s="483" t="s">
        <v>31</v>
      </c>
      <c r="H12" s="424"/>
      <c r="J12" s="425" t="s">
        <v>143</v>
      </c>
    </row>
    <row r="13" spans="1:10" s="425" customFormat="1" ht="50.45" customHeight="1">
      <c r="A13" s="579" t="s">
        <v>1071</v>
      </c>
      <c r="B13" s="579"/>
      <c r="C13" s="579"/>
      <c r="D13" s="576" t="s">
        <v>919</v>
      </c>
      <c r="E13" s="577" t="s">
        <v>261</v>
      </c>
      <c r="F13" s="576" t="s">
        <v>261</v>
      </c>
      <c r="G13" s="855" t="s">
        <v>1072</v>
      </c>
      <c r="H13" s="424"/>
    </row>
    <row r="14" spans="1:10" s="425" customFormat="1" ht="23.25" customHeight="1">
      <c r="A14" s="482" t="s">
        <v>1327</v>
      </c>
      <c r="B14" s="482"/>
      <c r="C14" s="482"/>
      <c r="D14" s="483"/>
      <c r="E14" s="1009" t="s">
        <v>31</v>
      </c>
      <c r="F14" s="483" t="s">
        <v>31</v>
      </c>
      <c r="G14" s="483" t="s">
        <v>31</v>
      </c>
      <c r="H14" s="424"/>
    </row>
    <row r="15" spans="1:10" s="425" customFormat="1" ht="43.5" customHeight="1">
      <c r="A15" s="579" t="s">
        <v>251</v>
      </c>
      <c r="B15" s="484"/>
      <c r="C15" s="484"/>
      <c r="D15" s="576" t="s">
        <v>301</v>
      </c>
      <c r="E15" s="636">
        <v>38000</v>
      </c>
      <c r="F15" s="473" t="s">
        <v>1074</v>
      </c>
      <c r="G15" s="576" t="s">
        <v>31</v>
      </c>
      <c r="H15" s="424"/>
    </row>
    <row r="16" spans="1:10" s="425" customFormat="1" ht="23.25" customHeight="1">
      <c r="A16" s="482" t="s">
        <v>294</v>
      </c>
      <c r="B16" s="482"/>
      <c r="C16" s="482"/>
      <c r="D16" s="483"/>
      <c r="E16" s="1009" t="s">
        <v>261</v>
      </c>
      <c r="F16" s="483" t="s">
        <v>31</v>
      </c>
      <c r="G16" s="483" t="s">
        <v>31</v>
      </c>
      <c r="H16" s="424"/>
    </row>
    <row r="17" spans="1:8" s="425" customFormat="1" ht="23.25" customHeight="1">
      <c r="A17" s="484" t="s">
        <v>765</v>
      </c>
      <c r="B17" s="484"/>
      <c r="C17" s="484"/>
      <c r="D17" s="485"/>
      <c r="E17" s="505" t="s">
        <v>31</v>
      </c>
      <c r="F17" s="485" t="s">
        <v>31</v>
      </c>
      <c r="G17" s="485" t="s">
        <v>31</v>
      </c>
      <c r="H17" s="424"/>
    </row>
    <row r="18" spans="1:8" s="425" customFormat="1" ht="23.25" customHeight="1">
      <c r="A18" s="482" t="s">
        <v>1075</v>
      </c>
      <c r="B18" s="482"/>
      <c r="C18" s="482"/>
      <c r="D18" s="483"/>
      <c r="E18" s="1009" t="s">
        <v>31</v>
      </c>
      <c r="F18" s="483" t="s">
        <v>31</v>
      </c>
      <c r="G18" s="483" t="s">
        <v>31</v>
      </c>
      <c r="H18" s="424"/>
    </row>
    <row r="19" spans="1:8" s="425" customFormat="1" ht="25.5" customHeight="1">
      <c r="A19" s="484" t="s">
        <v>767</v>
      </c>
      <c r="B19" s="484"/>
      <c r="C19" s="484"/>
      <c r="D19" s="485"/>
      <c r="E19" s="505" t="s">
        <v>31</v>
      </c>
      <c r="F19" s="485" t="s">
        <v>31</v>
      </c>
      <c r="G19" s="485" t="s">
        <v>31</v>
      </c>
      <c r="H19" s="424"/>
    </row>
    <row r="20" spans="1:8" s="425" customFormat="1" ht="25.5" customHeight="1">
      <c r="A20" s="482" t="s">
        <v>499</v>
      </c>
      <c r="B20" s="482"/>
      <c r="C20" s="482"/>
      <c r="D20" s="483"/>
      <c r="E20" s="1009" t="s">
        <v>31</v>
      </c>
      <c r="F20" s="483" t="s">
        <v>31</v>
      </c>
      <c r="G20" s="483" t="s">
        <v>31</v>
      </c>
      <c r="H20" s="424"/>
    </row>
    <row r="21" spans="1:8" s="425" customFormat="1" ht="25.5" customHeight="1">
      <c r="A21" s="484" t="s">
        <v>1076</v>
      </c>
      <c r="B21" s="484"/>
      <c r="C21" s="484"/>
      <c r="D21" s="485"/>
      <c r="E21" s="505" t="s">
        <v>31</v>
      </c>
      <c r="F21" s="485" t="s">
        <v>31</v>
      </c>
      <c r="G21" s="485" t="s">
        <v>31</v>
      </c>
      <c r="H21" s="424"/>
    </row>
    <row r="22" spans="1:8" s="425" customFormat="1" ht="25.5" customHeight="1">
      <c r="A22" s="482" t="s">
        <v>1048</v>
      </c>
      <c r="B22" s="482"/>
      <c r="C22" s="482"/>
      <c r="D22" s="483"/>
      <c r="E22" s="1009" t="s">
        <v>31</v>
      </c>
      <c r="F22" s="483" t="s">
        <v>31</v>
      </c>
      <c r="G22" s="483" t="s">
        <v>31</v>
      </c>
      <c r="H22" s="424"/>
    </row>
    <row r="23" spans="1:8" s="425" customFormat="1" ht="25.5" customHeight="1">
      <c r="A23" s="484" t="s">
        <v>1077</v>
      </c>
      <c r="B23" s="484"/>
      <c r="C23" s="484"/>
      <c r="D23" s="485"/>
      <c r="E23" s="505" t="s">
        <v>31</v>
      </c>
      <c r="F23" s="485" t="s">
        <v>31</v>
      </c>
      <c r="G23" s="485" t="s">
        <v>31</v>
      </c>
      <c r="H23" s="424"/>
    </row>
    <row r="24" spans="1:8" s="425" customFormat="1" ht="22.5" customHeight="1">
      <c r="A24" s="1101" t="s">
        <v>254</v>
      </c>
      <c r="B24" s="1101"/>
      <c r="C24" s="1101"/>
      <c r="D24" s="856"/>
      <c r="E24" s="857"/>
      <c r="F24" s="857"/>
      <c r="G24" s="857"/>
      <c r="H24" s="424"/>
    </row>
    <row r="25" spans="1:8" s="425" customFormat="1" ht="23.25" customHeight="1">
      <c r="A25" s="484" t="s">
        <v>255</v>
      </c>
      <c r="B25" s="561"/>
      <c r="C25" s="484"/>
      <c r="D25" s="485"/>
      <c r="E25" s="505" t="s">
        <v>31</v>
      </c>
      <c r="F25" s="485" t="s">
        <v>31</v>
      </c>
      <c r="G25" s="485" t="s">
        <v>31</v>
      </c>
      <c r="H25" s="424"/>
    </row>
    <row r="26" spans="1:8" s="425" customFormat="1" ht="23.25" customHeight="1">
      <c r="A26" s="482" t="s">
        <v>1065</v>
      </c>
      <c r="B26" s="482"/>
      <c r="C26" s="482"/>
      <c r="D26" s="483"/>
      <c r="E26" s="1009" t="s">
        <v>261</v>
      </c>
      <c r="F26" s="483" t="s">
        <v>1078</v>
      </c>
      <c r="G26" s="483" t="s">
        <v>31</v>
      </c>
      <c r="H26" s="424"/>
    </row>
    <row r="27" spans="1:8" s="425" customFormat="1" ht="23.25" customHeight="1">
      <c r="A27" s="484" t="s">
        <v>781</v>
      </c>
      <c r="B27" s="484"/>
      <c r="C27" s="484"/>
      <c r="D27" s="485"/>
      <c r="E27" s="505" t="s">
        <v>31</v>
      </c>
      <c r="F27" s="485" t="s">
        <v>31</v>
      </c>
      <c r="G27" s="485" t="s">
        <v>31</v>
      </c>
      <c r="H27" s="424"/>
    </row>
    <row r="28" spans="1:8" s="425" customFormat="1" ht="45" customHeight="1">
      <c r="A28" s="1102" t="s">
        <v>1301</v>
      </c>
      <c r="B28" s="1102"/>
      <c r="C28" s="1103"/>
      <c r="D28" s="1012" t="s">
        <v>1297</v>
      </c>
      <c r="E28" s="596" t="s">
        <v>261</v>
      </c>
      <c r="F28" s="565" t="s">
        <v>1302</v>
      </c>
      <c r="G28" s="1012" t="s">
        <v>31</v>
      </c>
    </row>
    <row r="29" spans="1:8" s="425" customFormat="1" ht="24.75" customHeight="1">
      <c r="A29" s="484" t="s">
        <v>386</v>
      </c>
      <c r="B29" s="484"/>
      <c r="C29" s="484"/>
      <c r="D29" s="485"/>
      <c r="E29" s="505" t="s">
        <v>261</v>
      </c>
      <c r="F29" s="485" t="s">
        <v>31</v>
      </c>
      <c r="G29" s="485" t="s">
        <v>31</v>
      </c>
    </row>
    <row r="30" spans="1:8" s="425" customFormat="1" ht="24.75" customHeight="1">
      <c r="A30" s="486" t="s">
        <v>262</v>
      </c>
      <c r="B30" s="486"/>
      <c r="C30" s="486"/>
      <c r="D30" s="483"/>
      <c r="E30" s="1009" t="s">
        <v>31</v>
      </c>
      <c r="F30" s="567" t="s">
        <v>31</v>
      </c>
      <c r="G30" s="483" t="s">
        <v>31</v>
      </c>
    </row>
    <row r="31" spans="1:8" s="425" customFormat="1" ht="24.75" customHeight="1">
      <c r="A31" s="487" t="s">
        <v>689</v>
      </c>
      <c r="B31" s="487"/>
      <c r="C31" s="487"/>
      <c r="D31" s="485" t="s">
        <v>52</v>
      </c>
      <c r="E31" s="505" t="s">
        <v>261</v>
      </c>
      <c r="F31" s="858">
        <v>63000</v>
      </c>
      <c r="G31" s="553">
        <v>63000</v>
      </c>
      <c r="H31" s="424"/>
    </row>
    <row r="32" spans="1:8" s="425" customFormat="1" ht="24.75" customHeight="1">
      <c r="A32" s="562" t="s">
        <v>264</v>
      </c>
      <c r="B32" s="562"/>
      <c r="C32" s="562"/>
      <c r="D32" s="1012"/>
      <c r="E32" s="564" t="s">
        <v>31</v>
      </c>
      <c r="F32" s="565" t="s">
        <v>31</v>
      </c>
      <c r="G32" s="1012" t="s">
        <v>31</v>
      </c>
      <c r="H32" s="424"/>
    </row>
    <row r="33" spans="1:9" s="425" customFormat="1" ht="48" customHeight="1">
      <c r="A33" s="579" t="s">
        <v>1079</v>
      </c>
      <c r="B33" s="579"/>
      <c r="C33" s="579"/>
      <c r="D33" s="576" t="s">
        <v>389</v>
      </c>
      <c r="E33" s="577" t="s">
        <v>690</v>
      </c>
      <c r="F33" s="576" t="s">
        <v>261</v>
      </c>
      <c r="G33" s="580" t="s">
        <v>1080</v>
      </c>
      <c r="H33" s="424"/>
    </row>
    <row r="34" spans="1:9" s="425" customFormat="1" ht="24.75" customHeight="1">
      <c r="A34" s="482" t="s">
        <v>777</v>
      </c>
      <c r="B34" s="482"/>
      <c r="C34" s="482"/>
      <c r="D34" s="483" t="s">
        <v>357</v>
      </c>
      <c r="E34" s="551">
        <v>250000</v>
      </c>
      <c r="F34" s="483" t="s">
        <v>31</v>
      </c>
      <c r="G34" s="483" t="s">
        <v>261</v>
      </c>
      <c r="H34" s="424"/>
    </row>
    <row r="35" spans="1:9" s="425" customFormat="1" ht="53.25" customHeight="1">
      <c r="A35" s="579" t="s">
        <v>1081</v>
      </c>
      <c r="B35" s="579"/>
      <c r="C35" s="579"/>
      <c r="D35" s="576" t="s">
        <v>50</v>
      </c>
      <c r="E35" s="636" t="s">
        <v>261</v>
      </c>
      <c r="F35" s="576" t="s">
        <v>261</v>
      </c>
      <c r="G35" s="580" t="s">
        <v>1082</v>
      </c>
      <c r="H35" s="424"/>
    </row>
    <row r="36" spans="1:9" s="425" customFormat="1" ht="24.75" customHeight="1">
      <c r="A36" s="482" t="s">
        <v>302</v>
      </c>
      <c r="B36" s="482"/>
      <c r="C36" s="482"/>
      <c r="D36" s="483" t="s">
        <v>47</v>
      </c>
      <c r="E36" s="1009" t="s">
        <v>261</v>
      </c>
      <c r="F36" s="575">
        <v>63000</v>
      </c>
      <c r="G36" s="483" t="s">
        <v>31</v>
      </c>
      <c r="H36" s="424"/>
      <c r="I36" s="425" t="s">
        <v>143</v>
      </c>
    </row>
    <row r="37" spans="1:9" s="425" customFormat="1" ht="24.75" customHeight="1">
      <c r="A37" s="582" t="s">
        <v>1053</v>
      </c>
      <c r="B37" s="437"/>
      <c r="C37" s="437"/>
      <c r="D37" s="637"/>
      <c r="E37" s="577" t="s">
        <v>31</v>
      </c>
      <c r="F37" s="599" t="s">
        <v>31</v>
      </c>
      <c r="G37" s="588" t="s">
        <v>31</v>
      </c>
      <c r="H37" s="424"/>
    </row>
    <row r="38" spans="1:9" s="425" customFormat="1" ht="24.75" customHeight="1">
      <c r="A38" s="1095" t="s">
        <v>267</v>
      </c>
      <c r="B38" s="1095"/>
      <c r="C38" s="1095"/>
      <c r="D38" s="856"/>
      <c r="E38" s="859"/>
      <c r="F38" s="859"/>
      <c r="G38" s="859"/>
    </row>
    <row r="39" spans="1:9" s="425" customFormat="1" ht="22.5" customHeight="1">
      <c r="A39" s="487" t="s">
        <v>1058</v>
      </c>
      <c r="B39" s="487"/>
      <c r="C39" s="487"/>
      <c r="D39" s="485"/>
      <c r="E39" s="505" t="s">
        <v>31</v>
      </c>
      <c r="F39" s="505" t="s">
        <v>31</v>
      </c>
      <c r="G39" s="505" t="s">
        <v>31</v>
      </c>
    </row>
    <row r="40" spans="1:9" s="425" customFormat="1" ht="22.5" customHeight="1">
      <c r="A40" s="486" t="s">
        <v>1056</v>
      </c>
      <c r="B40" s="486"/>
      <c r="C40" s="486"/>
      <c r="D40" s="483" t="s">
        <v>1083</v>
      </c>
      <c r="E40" s="551" t="s">
        <v>31</v>
      </c>
      <c r="F40" s="551" t="s">
        <v>261</v>
      </c>
      <c r="G40" s="551" t="s">
        <v>261</v>
      </c>
    </row>
    <row r="41" spans="1:9" s="425" customFormat="1" ht="22.5" customHeight="1">
      <c r="A41" s="484" t="s">
        <v>1043</v>
      </c>
      <c r="B41" s="484"/>
      <c r="C41" s="484"/>
      <c r="D41" s="485" t="s">
        <v>1084</v>
      </c>
      <c r="E41" s="568" t="s">
        <v>261</v>
      </c>
      <c r="F41" s="568" t="s">
        <v>31</v>
      </c>
      <c r="G41" s="568" t="s">
        <v>261</v>
      </c>
    </row>
    <row r="42" spans="1:9" s="425" customFormat="1" ht="22.5" customHeight="1">
      <c r="A42" s="486" t="s">
        <v>1399</v>
      </c>
      <c r="B42" s="486"/>
      <c r="C42" s="486"/>
      <c r="D42" s="483" t="s">
        <v>1085</v>
      </c>
      <c r="E42" s="551" t="s">
        <v>261</v>
      </c>
      <c r="F42" s="551">
        <v>63000</v>
      </c>
      <c r="G42" s="551" t="s">
        <v>31</v>
      </c>
    </row>
    <row r="43" spans="1:9" s="425" customFormat="1" ht="22.5" customHeight="1">
      <c r="A43" s="484" t="s">
        <v>1086</v>
      </c>
      <c r="B43" s="484"/>
      <c r="C43" s="484"/>
      <c r="D43" s="485" t="s">
        <v>1087</v>
      </c>
      <c r="E43" s="568" t="s">
        <v>261</v>
      </c>
      <c r="F43" s="568">
        <v>188000</v>
      </c>
      <c r="G43" s="568">
        <v>125000</v>
      </c>
    </row>
    <row r="44" spans="1:9" s="425" customFormat="1" ht="22.5" customHeight="1">
      <c r="A44" s="486" t="s">
        <v>1306</v>
      </c>
      <c r="B44" s="486"/>
      <c r="C44" s="486"/>
      <c r="D44" s="483" t="s">
        <v>817</v>
      </c>
      <c r="E44" s="551" t="s">
        <v>261</v>
      </c>
      <c r="F44" s="551" t="s">
        <v>261</v>
      </c>
      <c r="G44" s="551">
        <v>225000</v>
      </c>
    </row>
    <row r="45" spans="1:9" s="425" customFormat="1" ht="22.5" customHeight="1">
      <c r="A45" s="487" t="s">
        <v>1307</v>
      </c>
      <c r="B45" s="487"/>
      <c r="C45" s="487"/>
      <c r="D45" s="485" t="s">
        <v>819</v>
      </c>
      <c r="E45" s="568" t="s">
        <v>261</v>
      </c>
      <c r="F45" s="568" t="s">
        <v>261</v>
      </c>
      <c r="G45" s="568">
        <v>225000</v>
      </c>
    </row>
    <row r="46" spans="1:9" s="425" customFormat="1" ht="48.75" customHeight="1">
      <c r="A46" s="1098" t="s">
        <v>1088</v>
      </c>
      <c r="B46" s="1098"/>
      <c r="C46" s="1099"/>
      <c r="D46" s="860" t="s">
        <v>1089</v>
      </c>
      <c r="E46" s="861" t="s">
        <v>31</v>
      </c>
      <c r="F46" s="861" t="s">
        <v>31</v>
      </c>
      <c r="G46" s="861" t="s">
        <v>31</v>
      </c>
    </row>
    <row r="47" spans="1:9" s="425" customFormat="1" ht="77.25" customHeight="1">
      <c r="A47" s="1090" t="s">
        <v>1298</v>
      </c>
      <c r="B47" s="1090"/>
      <c r="C47" s="1091"/>
      <c r="D47" s="576" t="s">
        <v>1090</v>
      </c>
      <c r="E47" s="636" t="s">
        <v>261</v>
      </c>
      <c r="F47" s="636">
        <v>141000</v>
      </c>
      <c r="G47" s="636">
        <v>63000</v>
      </c>
    </row>
    <row r="48" spans="1:9" s="425" customFormat="1" ht="76.5" customHeight="1">
      <c r="A48" s="1098" t="s">
        <v>1299</v>
      </c>
      <c r="B48" s="1098"/>
      <c r="C48" s="1099"/>
      <c r="D48" s="860" t="s">
        <v>1091</v>
      </c>
      <c r="E48" s="861" t="s">
        <v>261</v>
      </c>
      <c r="F48" s="861">
        <v>172000</v>
      </c>
      <c r="G48" s="861">
        <v>94000</v>
      </c>
    </row>
    <row r="49" spans="1:10" s="425" customFormat="1" ht="100.9" customHeight="1">
      <c r="A49" s="1090" t="s">
        <v>1300</v>
      </c>
      <c r="B49" s="1090"/>
      <c r="C49" s="1091"/>
      <c r="D49" s="576" t="s">
        <v>1092</v>
      </c>
      <c r="E49" s="636" t="s">
        <v>261</v>
      </c>
      <c r="F49" s="636">
        <v>235000</v>
      </c>
      <c r="G49" s="636">
        <v>157000</v>
      </c>
    </row>
    <row r="50" spans="1:10" s="425" customFormat="1" ht="47.25" customHeight="1">
      <c r="A50" s="1104" t="s">
        <v>1329</v>
      </c>
      <c r="B50" s="1104"/>
      <c r="C50" s="1105"/>
      <c r="D50" s="1012" t="s">
        <v>1094</v>
      </c>
      <c r="E50" s="564" t="s">
        <v>261</v>
      </c>
      <c r="F50" s="596">
        <v>197000</v>
      </c>
      <c r="G50" s="596">
        <v>94000</v>
      </c>
    </row>
    <row r="51" spans="1:10" s="425" customFormat="1" ht="50.45" customHeight="1">
      <c r="A51" s="1090" t="s">
        <v>1095</v>
      </c>
      <c r="B51" s="1090"/>
      <c r="C51" s="1091"/>
      <c r="D51" s="576" t="s">
        <v>792</v>
      </c>
      <c r="E51" s="577" t="s">
        <v>261</v>
      </c>
      <c r="F51" s="862">
        <v>88000</v>
      </c>
      <c r="G51" s="862" t="s">
        <v>31</v>
      </c>
    </row>
    <row r="52" spans="1:10" s="425" customFormat="1" ht="29.25" customHeight="1">
      <c r="A52" s="486" t="s">
        <v>1096</v>
      </c>
      <c r="B52" s="486"/>
      <c r="C52" s="486"/>
      <c r="D52" s="483" t="s">
        <v>1097</v>
      </c>
      <c r="E52" s="1009" t="s">
        <v>31</v>
      </c>
      <c r="F52" s="493" t="s">
        <v>31</v>
      </c>
      <c r="G52" s="493">
        <v>0</v>
      </c>
    </row>
    <row r="53" spans="1:10" s="425" customFormat="1" ht="23.45" customHeight="1">
      <c r="A53" s="487" t="s">
        <v>1098</v>
      </c>
      <c r="B53" s="487"/>
      <c r="C53" s="487"/>
      <c r="D53" s="485"/>
      <c r="E53" s="505" t="s">
        <v>261</v>
      </c>
      <c r="F53" s="863" t="s">
        <v>1099</v>
      </c>
      <c r="G53" s="863" t="s">
        <v>31</v>
      </c>
    </row>
    <row r="54" spans="1:10" s="425" customFormat="1" ht="22.5" customHeight="1">
      <c r="A54" s="482" t="s">
        <v>1100</v>
      </c>
      <c r="B54" s="482"/>
      <c r="C54" s="482"/>
      <c r="D54" s="483"/>
      <c r="E54" s="1009" t="s">
        <v>261</v>
      </c>
      <c r="F54" s="1009" t="s">
        <v>31</v>
      </c>
      <c r="G54" s="575" t="s">
        <v>31</v>
      </c>
    </row>
    <row r="55" spans="1:10" s="425" customFormat="1" ht="22.5" customHeight="1">
      <c r="A55" s="579" t="s">
        <v>1101</v>
      </c>
      <c r="B55" s="579"/>
      <c r="C55" s="579"/>
      <c r="D55" s="576" t="s">
        <v>1102</v>
      </c>
      <c r="E55" s="636">
        <v>60000</v>
      </c>
      <c r="F55" s="864">
        <v>60000</v>
      </c>
      <c r="G55" s="862">
        <v>60000</v>
      </c>
    </row>
    <row r="56" spans="1:10" s="425" customFormat="1" ht="22.5" customHeight="1">
      <c r="A56" s="486" t="s">
        <v>1103</v>
      </c>
      <c r="B56" s="486"/>
      <c r="C56" s="486"/>
      <c r="D56" s="483"/>
      <c r="E56" s="1009" t="s">
        <v>261</v>
      </c>
      <c r="F56" s="865" t="s">
        <v>261</v>
      </c>
      <c r="G56" s="493" t="s">
        <v>31</v>
      </c>
    </row>
    <row r="57" spans="1:10" s="425" customFormat="1" ht="22.5" customHeight="1">
      <c r="A57" s="579" t="s">
        <v>319</v>
      </c>
      <c r="B57" s="579"/>
      <c r="C57" s="579"/>
      <c r="D57" s="576"/>
      <c r="E57" s="577" t="s">
        <v>31</v>
      </c>
      <c r="F57" s="864" t="s">
        <v>31</v>
      </c>
      <c r="G57" s="496" t="s">
        <v>31</v>
      </c>
    </row>
    <row r="58" spans="1:10" s="425" customFormat="1" ht="22.5" customHeight="1">
      <c r="A58" s="562" t="s">
        <v>1104</v>
      </c>
      <c r="B58" s="562"/>
      <c r="C58" s="562"/>
      <c r="D58" s="1012" t="s">
        <v>1105</v>
      </c>
      <c r="E58" s="564" t="s">
        <v>31</v>
      </c>
      <c r="F58" s="638" t="s">
        <v>31</v>
      </c>
      <c r="G58" s="1012" t="s">
        <v>31</v>
      </c>
    </row>
    <row r="59" spans="1:10" s="425" customFormat="1" ht="22.5" customHeight="1">
      <c r="A59" s="579" t="s">
        <v>281</v>
      </c>
      <c r="B59" s="579"/>
      <c r="C59" s="639"/>
      <c r="D59" s="576" t="s">
        <v>280</v>
      </c>
      <c r="E59" s="636">
        <v>125000</v>
      </c>
      <c r="F59" s="580">
        <v>125000</v>
      </c>
      <c r="G59" s="588">
        <v>125000</v>
      </c>
      <c r="J59" s="425" t="s">
        <v>143</v>
      </c>
    </row>
    <row r="60" spans="1:10" s="425" customFormat="1" ht="22.5" customHeight="1">
      <c r="A60" s="640" t="s">
        <v>1106</v>
      </c>
      <c r="B60" s="640"/>
      <c r="C60" s="866"/>
      <c r="D60" s="1012"/>
      <c r="E60" s="564" t="s">
        <v>31</v>
      </c>
      <c r="F60" s="1012" t="s">
        <v>261</v>
      </c>
      <c r="G60" s="1012" t="s">
        <v>261</v>
      </c>
    </row>
    <row r="61" spans="1:10" s="425" customFormat="1" ht="22.5" customHeight="1">
      <c r="A61" s="1093" t="s">
        <v>1107</v>
      </c>
      <c r="B61" s="1093"/>
      <c r="C61" s="1094"/>
      <c r="D61" s="576"/>
      <c r="E61" s="577" t="s">
        <v>261</v>
      </c>
      <c r="F61" s="588" t="s">
        <v>31</v>
      </c>
      <c r="G61" s="588" t="s">
        <v>31</v>
      </c>
    </row>
    <row r="62" spans="1:10" s="425" customFormat="1" ht="22.5" customHeight="1">
      <c r="A62" s="486" t="s">
        <v>295</v>
      </c>
      <c r="B62" s="486"/>
      <c r="C62" s="486"/>
      <c r="D62" s="483"/>
      <c r="E62" s="1009" t="s">
        <v>31</v>
      </c>
      <c r="F62" s="575" t="s">
        <v>31</v>
      </c>
      <c r="G62" s="575" t="s">
        <v>31</v>
      </c>
    </row>
    <row r="63" spans="1:10" s="425" customFormat="1" ht="22.5" customHeight="1">
      <c r="A63" s="579" t="s">
        <v>1108</v>
      </c>
      <c r="B63" s="579"/>
      <c r="C63" s="579"/>
      <c r="D63" s="576" t="s">
        <v>105</v>
      </c>
      <c r="E63" s="636" t="s">
        <v>261</v>
      </c>
      <c r="F63" s="580">
        <v>125000</v>
      </c>
      <c r="G63" s="588">
        <v>125000</v>
      </c>
    </row>
    <row r="64" spans="1:10" s="425" customFormat="1" ht="22.5" customHeight="1">
      <c r="A64" s="562" t="s">
        <v>1305</v>
      </c>
      <c r="B64" s="562"/>
      <c r="C64" s="562"/>
      <c r="D64" s="1012" t="s">
        <v>1109</v>
      </c>
      <c r="E64" s="596">
        <v>30000</v>
      </c>
      <c r="F64" s="867">
        <v>30000</v>
      </c>
      <c r="G64" s="1013">
        <v>30000</v>
      </c>
      <c r="H64" s="425" t="s">
        <v>143</v>
      </c>
    </row>
    <row r="65" spans="1:9" s="425" customFormat="1" ht="23.25" customHeight="1">
      <c r="A65" s="579" t="s">
        <v>1304</v>
      </c>
      <c r="B65" s="579"/>
      <c r="C65" s="579"/>
      <c r="D65" s="576" t="s">
        <v>296</v>
      </c>
      <c r="E65" s="636" t="s">
        <v>261</v>
      </c>
      <c r="F65" s="580">
        <v>30000</v>
      </c>
      <c r="G65" s="588">
        <v>30000</v>
      </c>
    </row>
    <row r="66" spans="1:9" s="425" customFormat="1" ht="23.25" customHeight="1">
      <c r="A66" s="562" t="s">
        <v>920</v>
      </c>
      <c r="B66" s="562"/>
      <c r="C66" s="562"/>
      <c r="D66" s="1012" t="s">
        <v>298</v>
      </c>
      <c r="E66" s="596" t="s">
        <v>261</v>
      </c>
      <c r="F66" s="867">
        <v>31000</v>
      </c>
      <c r="G66" s="1013">
        <v>31000</v>
      </c>
    </row>
    <row r="67" spans="1:9" s="425" customFormat="1" ht="23.25" customHeight="1">
      <c r="A67" s="487" t="s">
        <v>1110</v>
      </c>
      <c r="B67" s="487"/>
      <c r="C67" s="487"/>
      <c r="D67" s="485"/>
      <c r="E67" s="505" t="s">
        <v>261</v>
      </c>
      <c r="F67" s="485" t="s">
        <v>31</v>
      </c>
      <c r="G67" s="485" t="s">
        <v>31</v>
      </c>
    </row>
    <row r="68" spans="1:9" s="581" customFormat="1" ht="24" customHeight="1">
      <c r="A68" s="486" t="s">
        <v>1348</v>
      </c>
      <c r="B68" s="486"/>
      <c r="C68" s="486"/>
      <c r="D68" s="483" t="s">
        <v>1111</v>
      </c>
      <c r="E68" s="1009" t="s">
        <v>31</v>
      </c>
      <c r="F68" s="483" t="s">
        <v>31</v>
      </c>
      <c r="G68" s="575">
        <v>0</v>
      </c>
    </row>
    <row r="69" spans="1:9" s="581" customFormat="1" ht="24" customHeight="1">
      <c r="A69" s="484" t="s">
        <v>1349</v>
      </c>
      <c r="B69" s="484"/>
      <c r="C69" s="484"/>
      <c r="D69" s="485" t="s">
        <v>517</v>
      </c>
      <c r="E69" s="505" t="s">
        <v>261</v>
      </c>
      <c r="F69" s="1047" t="s">
        <v>1358</v>
      </c>
      <c r="G69" s="553" t="s">
        <v>31</v>
      </c>
    </row>
    <row r="70" spans="1:9" s="581" customFormat="1" ht="24" customHeight="1">
      <c r="A70" s="486" t="s">
        <v>1350</v>
      </c>
      <c r="B70" s="486"/>
      <c r="C70" s="486"/>
      <c r="D70" s="868" t="s">
        <v>1112</v>
      </c>
      <c r="E70" s="1009" t="s">
        <v>261</v>
      </c>
      <c r="F70" s="1047" t="s">
        <v>1358</v>
      </c>
      <c r="G70" s="493">
        <v>0</v>
      </c>
    </row>
    <row r="71" spans="1:9" s="581" customFormat="1" ht="24" customHeight="1">
      <c r="A71" s="487" t="s">
        <v>1351</v>
      </c>
      <c r="B71" s="487"/>
      <c r="C71" s="487"/>
      <c r="D71" s="863" t="s">
        <v>1113</v>
      </c>
      <c r="E71" s="505" t="s">
        <v>261</v>
      </c>
      <c r="F71" s="1047" t="s">
        <v>1358</v>
      </c>
      <c r="G71" s="568">
        <v>0</v>
      </c>
    </row>
    <row r="72" spans="1:9" s="581" customFormat="1" ht="24" customHeight="1">
      <c r="A72" s="486" t="s">
        <v>1114</v>
      </c>
      <c r="B72" s="486"/>
      <c r="C72" s="486"/>
      <c r="D72" s="868"/>
      <c r="E72" s="1009" t="s">
        <v>261</v>
      </c>
      <c r="F72" s="551" t="s">
        <v>31</v>
      </c>
      <c r="G72" s="551" t="s">
        <v>261</v>
      </c>
    </row>
    <row r="73" spans="1:9" s="581" customFormat="1" ht="24" customHeight="1">
      <c r="A73" s="487" t="s">
        <v>1063</v>
      </c>
      <c r="B73" s="487"/>
      <c r="C73" s="487"/>
      <c r="D73" s="863"/>
      <c r="E73" s="505" t="s">
        <v>261</v>
      </c>
      <c r="F73" s="490" t="s">
        <v>1115</v>
      </c>
      <c r="G73" s="490" t="s">
        <v>31</v>
      </c>
    </row>
    <row r="74" spans="1:9" s="425" customFormat="1" ht="23.25" customHeight="1">
      <c r="A74" s="1095" t="s">
        <v>921</v>
      </c>
      <c r="B74" s="1095"/>
      <c r="C74" s="1095"/>
      <c r="D74" s="857"/>
      <c r="E74" s="857"/>
      <c r="F74" s="857"/>
      <c r="G74" s="857"/>
    </row>
    <row r="75" spans="1:9" s="425" customFormat="1" ht="22.5" customHeight="1">
      <c r="A75" s="487" t="s">
        <v>1116</v>
      </c>
      <c r="B75" s="495"/>
      <c r="C75" s="495"/>
      <c r="D75" s="485"/>
      <c r="E75" s="490" t="s">
        <v>31</v>
      </c>
      <c r="F75" s="485" t="s">
        <v>261</v>
      </c>
      <c r="G75" s="485" t="s">
        <v>261</v>
      </c>
    </row>
    <row r="76" spans="1:9" s="425" customFormat="1" ht="22.5" customHeight="1">
      <c r="A76" s="869" t="s">
        <v>1054</v>
      </c>
      <c r="B76" s="494"/>
      <c r="C76" s="494"/>
      <c r="D76" s="1096" t="s">
        <v>1117</v>
      </c>
      <c r="E76" s="1097">
        <v>130000</v>
      </c>
      <c r="F76" s="1096" t="s">
        <v>31</v>
      </c>
      <c r="G76" s="1012" t="s">
        <v>261</v>
      </c>
    </row>
    <row r="77" spans="1:9" s="425" customFormat="1" ht="22.5" customHeight="1">
      <c r="A77" s="486" t="s">
        <v>1055</v>
      </c>
      <c r="B77" s="494"/>
      <c r="C77" s="494"/>
      <c r="D77" s="1096"/>
      <c r="E77" s="1096"/>
      <c r="F77" s="1096"/>
      <c r="G77" s="1012" t="s">
        <v>31</v>
      </c>
    </row>
    <row r="78" spans="1:9" s="425" customFormat="1" ht="45" customHeight="1">
      <c r="A78" s="1090" t="s">
        <v>1180</v>
      </c>
      <c r="B78" s="1090"/>
      <c r="C78" s="1091"/>
      <c r="D78" s="576" t="s">
        <v>1118</v>
      </c>
      <c r="E78" s="577" t="s">
        <v>261</v>
      </c>
      <c r="F78" s="588">
        <v>110000</v>
      </c>
      <c r="G78" s="576" t="s">
        <v>31</v>
      </c>
      <c r="H78" s="424"/>
    </row>
    <row r="79" spans="1:9" s="425" customFormat="1" ht="47.25" customHeight="1">
      <c r="A79" s="1104" t="s">
        <v>1181</v>
      </c>
      <c r="B79" s="1104"/>
      <c r="C79" s="1105"/>
      <c r="D79" s="1012" t="s">
        <v>1119</v>
      </c>
      <c r="E79" s="564" t="s">
        <v>261</v>
      </c>
      <c r="F79" s="596">
        <v>266000</v>
      </c>
      <c r="G79" s="596">
        <v>156000</v>
      </c>
      <c r="H79" s="424"/>
    </row>
    <row r="80" spans="1:9" ht="22.5" customHeight="1">
      <c r="A80" s="1106" t="s">
        <v>691</v>
      </c>
      <c r="B80" s="1106"/>
      <c r="C80" s="1106"/>
      <c r="D80" s="857"/>
      <c r="E80" s="859"/>
      <c r="F80" s="859"/>
      <c r="G80" s="859"/>
      <c r="I80" s="412" t="s">
        <v>143</v>
      </c>
    </row>
    <row r="81" spans="1:8" ht="27" customHeight="1">
      <c r="A81" s="587" t="s">
        <v>1330</v>
      </c>
      <c r="B81" s="872"/>
      <c r="C81" s="872"/>
      <c r="D81" s="496" t="s">
        <v>1328</v>
      </c>
      <c r="E81" s="496" t="s">
        <v>261</v>
      </c>
      <c r="F81" s="588" t="s">
        <v>1122</v>
      </c>
      <c r="G81" s="580" t="s">
        <v>31</v>
      </c>
    </row>
    <row r="82" spans="1:8" ht="75" customHeight="1">
      <c r="A82" s="1107" t="s">
        <v>1404</v>
      </c>
      <c r="B82" s="1107"/>
      <c r="C82" s="1107"/>
      <c r="D82" s="642" t="s">
        <v>1125</v>
      </c>
      <c r="E82" s="590" t="s">
        <v>261</v>
      </c>
      <c r="F82" s="591" t="s">
        <v>261</v>
      </c>
      <c r="G82" s="592">
        <v>350000</v>
      </c>
    </row>
    <row r="83" spans="1:8" s="425" customFormat="1" ht="48.75" customHeight="1">
      <c r="A83" s="1090" t="s">
        <v>1331</v>
      </c>
      <c r="B83" s="1090"/>
      <c r="C83" s="1091"/>
      <c r="D83" s="576" t="s">
        <v>1303</v>
      </c>
      <c r="E83" s="577" t="s">
        <v>261</v>
      </c>
      <c r="F83" s="576" t="s">
        <v>261</v>
      </c>
      <c r="G83" s="588">
        <v>130000</v>
      </c>
      <c r="H83" s="424"/>
    </row>
    <row r="84" spans="1:8" ht="30.75" customHeight="1">
      <c r="A84" s="597"/>
      <c r="B84" s="598"/>
      <c r="C84" s="598"/>
      <c r="D84" s="623"/>
      <c r="E84" s="380"/>
      <c r="F84" s="380"/>
      <c r="G84" s="380"/>
    </row>
    <row r="85" spans="1:8">
      <c r="A85" s="380" t="s">
        <v>1123</v>
      </c>
      <c r="B85" s="380"/>
      <c r="C85" s="380"/>
      <c r="D85" s="384"/>
      <c r="E85" s="380"/>
      <c r="F85" s="380"/>
      <c r="G85" s="380"/>
    </row>
    <row r="86" spans="1:8">
      <c r="A86" s="380" t="s">
        <v>1182</v>
      </c>
      <c r="B86" s="380"/>
      <c r="C86" s="380"/>
      <c r="D86" s="384"/>
      <c r="E86" s="380"/>
      <c r="F86" s="380"/>
      <c r="G86" s="380"/>
    </row>
    <row r="87" spans="1:8" ht="158.25" customHeight="1">
      <c r="A87" s="1108" t="s">
        <v>1408</v>
      </c>
      <c r="B87" s="1108"/>
      <c r="C87" s="1108"/>
      <c r="D87" s="384"/>
      <c r="E87" s="380"/>
      <c r="F87" s="380"/>
      <c r="G87" s="380"/>
    </row>
    <row r="88" spans="1:8" ht="63.75" customHeight="1">
      <c r="A88" s="1086" t="str">
        <f>'ÚJ C3 alapárak (okt gytástól)'!A60</f>
        <v>A feltüntetett árak tartalmazzák a 27%-os ÁFA-t és a regisztrációs adót. Az árak és a kedvezmények 2017. október 3-tól visszavonásig érvényesek. A C Automobil Import Kft. minden változtatás jogát fenntartja.</v>
      </c>
      <c r="B88" s="1086"/>
      <c r="C88" s="1086"/>
      <c r="D88" s="1086"/>
      <c r="E88" s="1086"/>
      <c r="F88" s="1086"/>
      <c r="G88" s="643"/>
    </row>
    <row r="89" spans="1:8" ht="107.45" customHeight="1">
      <c r="A89" s="644"/>
      <c r="B89" s="644"/>
      <c r="C89" s="644"/>
      <c r="D89" s="645"/>
      <c r="E89" s="644"/>
      <c r="F89" s="644"/>
      <c r="G89" s="644"/>
    </row>
  </sheetData>
  <mergeCells count="26">
    <mergeCell ref="A80:C80"/>
    <mergeCell ref="A82:C82"/>
    <mergeCell ref="A88:F88"/>
    <mergeCell ref="A50:C50"/>
    <mergeCell ref="A87:C87"/>
    <mergeCell ref="E4:E5"/>
    <mergeCell ref="A24:C24"/>
    <mergeCell ref="A78:C78"/>
    <mergeCell ref="A28:C28"/>
    <mergeCell ref="A79:C79"/>
    <mergeCell ref="F4:F5"/>
    <mergeCell ref="G4:G5"/>
    <mergeCell ref="A83:C83"/>
    <mergeCell ref="H5:J5"/>
    <mergeCell ref="A51:C51"/>
    <mergeCell ref="A61:C61"/>
    <mergeCell ref="A74:C74"/>
    <mergeCell ref="D76:D77"/>
    <mergeCell ref="E76:E77"/>
    <mergeCell ref="F76:F77"/>
    <mergeCell ref="A38:C38"/>
    <mergeCell ref="A46:C46"/>
    <mergeCell ref="A47:C47"/>
    <mergeCell ref="A48:C48"/>
    <mergeCell ref="A49:C49"/>
    <mergeCell ref="A4:C5"/>
  </mergeCells>
  <printOptions horizontalCentered="1"/>
  <pageMargins left="0.19685039370078741" right="0.19685039370078741" top="0.51181102362204722" bottom="0.39370078740157483" header="0.82677165354330717" footer="0.15748031496062992"/>
  <pageSetup paperSize="9" scale="44" fitToHeight="2" orientation="portrait" horizontalDpi="1200" verticalDpi="1200" r:id="rId1"/>
  <headerFooter alignWithMargins="0"/>
  <rowBreaks count="1" manualBreakCount="1">
    <brk id="52"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L62"/>
  <sheetViews>
    <sheetView view="pageBreakPreview" zoomScale="70" zoomScaleNormal="85" zoomScaleSheetLayoutView="70" workbookViewId="0">
      <selection activeCell="M40" sqref="M40"/>
    </sheetView>
  </sheetViews>
  <sheetFormatPr defaultColWidth="29.85546875" defaultRowHeight="18"/>
  <cols>
    <col min="1" max="1" width="29.85546875" style="381" customWidth="1"/>
    <col min="2" max="2" width="22.42578125" style="381" customWidth="1"/>
    <col min="3" max="3" width="18.140625" style="381" customWidth="1"/>
    <col min="4" max="4" width="20.5703125" style="381" customWidth="1"/>
    <col min="5" max="5" width="15.42578125" style="381" customWidth="1"/>
    <col min="6" max="6" width="20.7109375" style="381" customWidth="1"/>
    <col min="7" max="7" width="31" style="381" customWidth="1"/>
    <col min="8" max="8" width="22.28515625" style="411" customWidth="1"/>
    <col min="9" max="9" width="19" style="381" customWidth="1"/>
    <col min="10" max="10" width="21" style="381" customWidth="1"/>
    <col min="11" max="255" width="9.140625" style="381" customWidth="1"/>
    <col min="256" max="16384" width="29.85546875" style="381"/>
  </cols>
  <sheetData>
    <row r="1" spans="1:12" s="378" customFormat="1" ht="102.75" customHeight="1">
      <c r="A1" s="874" t="s">
        <v>1034</v>
      </c>
      <c r="B1" s="377"/>
      <c r="C1" s="377"/>
      <c r="D1" s="377"/>
      <c r="E1" s="377"/>
      <c r="F1" s="1035"/>
      <c r="G1" s="1036"/>
      <c r="H1" s="1036"/>
      <c r="I1" s="1036"/>
      <c r="J1" s="377"/>
    </row>
    <row r="2" spans="1:12" s="378" customFormat="1" ht="38.25" customHeight="1">
      <c r="A2" s="513"/>
      <c r="B2" s="377"/>
      <c r="C2" s="377"/>
      <c r="D2" s="377"/>
      <c r="E2" s="377"/>
      <c r="F2" s="1035"/>
      <c r="G2" s="1036"/>
      <c r="H2" s="1036"/>
      <c r="I2" s="1036"/>
      <c r="J2" s="377"/>
    </row>
    <row r="3" spans="1:12" s="378" customFormat="1" ht="67.5" customHeight="1">
      <c r="A3" s="514"/>
      <c r="B3" s="377"/>
      <c r="C3" s="377"/>
      <c r="D3" s="377"/>
      <c r="E3" s="377"/>
      <c r="F3" s="1035"/>
      <c r="G3" s="1036"/>
      <c r="H3" s="1036"/>
      <c r="I3" s="1036"/>
      <c r="J3" s="377"/>
    </row>
    <row r="4" spans="1:12" s="378" customFormat="1" ht="21.75" customHeight="1">
      <c r="A4" s="379"/>
      <c r="B4" s="377"/>
      <c r="C4" s="377"/>
      <c r="D4" s="377"/>
      <c r="E4" s="377"/>
      <c r="F4" s="1036"/>
      <c r="G4" s="1036"/>
      <c r="H4" s="1036"/>
      <c r="I4" s="1036"/>
      <c r="J4" s="377"/>
    </row>
    <row r="5" spans="1:12" ht="31.5" customHeight="1">
      <c r="A5" s="624" t="s">
        <v>1035</v>
      </c>
      <c r="B5" s="380"/>
      <c r="C5" s="380"/>
      <c r="D5" s="380"/>
      <c r="E5" s="380"/>
      <c r="F5" s="1036"/>
      <c r="G5" s="1036"/>
      <c r="H5" s="1088" t="s">
        <v>1398</v>
      </c>
      <c r="I5" s="1088"/>
      <c r="J5" s="1088"/>
    </row>
    <row r="6" spans="1:12" ht="67.5" customHeight="1">
      <c r="A6" s="1072" t="s">
        <v>906</v>
      </c>
      <c r="B6" s="1073" t="s">
        <v>402</v>
      </c>
      <c r="C6" s="1073" t="s">
        <v>403</v>
      </c>
      <c r="D6" s="1073" t="s">
        <v>1036</v>
      </c>
      <c r="E6" s="1073" t="s">
        <v>404</v>
      </c>
      <c r="F6" s="1073" t="s">
        <v>405</v>
      </c>
      <c r="G6" s="1073" t="s">
        <v>696</v>
      </c>
      <c r="H6" s="1073" t="s">
        <v>697</v>
      </c>
      <c r="I6" s="1073" t="s">
        <v>698</v>
      </c>
      <c r="J6" s="1073" t="s">
        <v>699</v>
      </c>
    </row>
    <row r="7" spans="1:12" ht="39.75" customHeight="1">
      <c r="A7" s="1072"/>
      <c r="B7" s="1073"/>
      <c r="C7" s="1073"/>
      <c r="D7" s="1073"/>
      <c r="E7" s="1073"/>
      <c r="F7" s="1073"/>
      <c r="G7" s="1073"/>
      <c r="H7" s="1073"/>
      <c r="I7" s="1073"/>
      <c r="J7" s="1073"/>
    </row>
    <row r="8" spans="1:12" ht="19.5">
      <c r="A8" s="384"/>
      <c r="B8" s="384"/>
      <c r="C8" s="384"/>
      <c r="D8" s="384"/>
      <c r="E8" s="384"/>
      <c r="F8" s="384"/>
      <c r="G8" s="384"/>
      <c r="H8" s="382"/>
      <c r="I8" s="382"/>
      <c r="J8" s="382"/>
    </row>
    <row r="9" spans="1:12" ht="21.95" customHeight="1">
      <c r="A9" s="382" t="s">
        <v>700</v>
      </c>
      <c r="B9" s="384"/>
      <c r="C9" s="384"/>
      <c r="D9" s="384"/>
      <c r="E9" s="384"/>
      <c r="F9" s="384"/>
      <c r="G9" s="384"/>
      <c r="H9" s="382"/>
      <c r="I9" s="382"/>
      <c r="J9" s="382"/>
    </row>
    <row r="10" spans="1:12" ht="24" customHeight="1">
      <c r="A10" s="625" t="s">
        <v>907</v>
      </c>
      <c r="B10" s="626">
        <v>1199</v>
      </c>
      <c r="C10" s="627">
        <v>68</v>
      </c>
      <c r="D10" s="627" t="s">
        <v>1037</v>
      </c>
      <c r="E10" s="627" t="s">
        <v>240</v>
      </c>
      <c r="F10" s="628" t="s">
        <v>207</v>
      </c>
      <c r="G10" s="627" t="s">
        <v>908</v>
      </c>
      <c r="H10" s="629">
        <f>VLOOKUP(G10,CITROEN!F11:I131,4,0)</f>
        <v>3190000</v>
      </c>
      <c r="I10" s="630">
        <f>VLOOKUP(G10,CITROEN!F11:J38,5,0)</f>
        <v>200000</v>
      </c>
      <c r="J10" s="631">
        <f>H10-I10</f>
        <v>2990000</v>
      </c>
    </row>
    <row r="11" spans="1:12" ht="24" customHeight="1">
      <c r="A11" s="632" t="s">
        <v>907</v>
      </c>
      <c r="B11" s="479">
        <v>1199</v>
      </c>
      <c r="C11" s="825">
        <v>68</v>
      </c>
      <c r="D11" s="825" t="s">
        <v>1038</v>
      </c>
      <c r="E11" s="825" t="s">
        <v>240</v>
      </c>
      <c r="F11" s="633" t="s">
        <v>111</v>
      </c>
      <c r="G11" s="825" t="s">
        <v>909</v>
      </c>
      <c r="H11" s="634">
        <f>VLOOKUP(G11,CITROEN!F12:I132,4,0)</f>
        <v>3590000</v>
      </c>
      <c r="I11" s="635">
        <f>VLOOKUP(G11,CITROEN!F12:J39,5,0)</f>
        <v>300000</v>
      </c>
      <c r="J11" s="635">
        <f>H11-I11</f>
        <v>3290000</v>
      </c>
    </row>
    <row r="12" spans="1:12" ht="24" customHeight="1">
      <c r="A12" s="625" t="s">
        <v>701</v>
      </c>
      <c r="B12" s="626">
        <v>1199</v>
      </c>
      <c r="C12" s="627">
        <v>82</v>
      </c>
      <c r="D12" s="627" t="s">
        <v>1038</v>
      </c>
      <c r="E12" s="627" t="s">
        <v>240</v>
      </c>
      <c r="F12" s="628" t="s">
        <v>111</v>
      </c>
      <c r="G12" s="627" t="s">
        <v>910</v>
      </c>
      <c r="H12" s="629">
        <f>VLOOKUP(G12,CITROEN!F13:I133,4,0)</f>
        <v>3740000</v>
      </c>
      <c r="I12" s="630">
        <f>VLOOKUP(G12,CITROEN!F13:J40,5,0)</f>
        <v>300000</v>
      </c>
      <c r="J12" s="630">
        <f>H12-I12</f>
        <v>3440000</v>
      </c>
    </row>
    <row r="13" spans="1:12" ht="24" customHeight="1">
      <c r="A13" s="632" t="s">
        <v>178</v>
      </c>
      <c r="B13" s="479">
        <v>1199</v>
      </c>
      <c r="C13" s="825">
        <v>82</v>
      </c>
      <c r="D13" s="825" t="s">
        <v>1038</v>
      </c>
      <c r="E13" s="825" t="s">
        <v>240</v>
      </c>
      <c r="F13" s="633" t="s">
        <v>112</v>
      </c>
      <c r="G13" s="825" t="s">
        <v>911</v>
      </c>
      <c r="H13" s="634">
        <f>VLOOKUP(G13,CITROEN!F14:I134,4,0)</f>
        <v>4265000</v>
      </c>
      <c r="I13" s="635">
        <f>VLOOKUP(G13,CITROEN!F14:J41,5,0)</f>
        <v>300000</v>
      </c>
      <c r="J13" s="635">
        <f>H13-I13</f>
        <v>3965000</v>
      </c>
      <c r="K13" s="381" t="s">
        <v>143</v>
      </c>
      <c r="L13" s="381" t="s">
        <v>143</v>
      </c>
    </row>
    <row r="14" spans="1:12" ht="21.95" customHeight="1">
      <c r="A14" s="625" t="s">
        <v>930</v>
      </c>
      <c r="B14" s="626">
        <v>1199</v>
      </c>
      <c r="C14" s="627">
        <v>110</v>
      </c>
      <c r="D14" s="627" t="s">
        <v>1039</v>
      </c>
      <c r="E14" s="627" t="s">
        <v>912</v>
      </c>
      <c r="F14" s="628" t="s">
        <v>112</v>
      </c>
      <c r="G14" s="627" t="s">
        <v>913</v>
      </c>
      <c r="H14" s="629">
        <f>VLOOKUP(G14,CITROEN!F15:I135,4,0)</f>
        <v>5135000</v>
      </c>
      <c r="I14" s="630">
        <f>VLOOKUP(G14,CITROEN!F15:J42,5,0)</f>
        <v>300000</v>
      </c>
      <c r="J14" s="630">
        <f>H14-I14</f>
        <v>4835000</v>
      </c>
    </row>
    <row r="15" spans="1:12" ht="21.95" customHeight="1">
      <c r="A15" s="382"/>
      <c r="B15" s="384"/>
      <c r="C15" s="384" t="s">
        <v>143</v>
      </c>
      <c r="D15" s="384"/>
      <c r="E15" s="384"/>
      <c r="F15" s="633"/>
      <c r="G15" s="386"/>
      <c r="H15" s="387"/>
      <c r="I15" s="388"/>
      <c r="J15" s="522"/>
    </row>
    <row r="16" spans="1:12" ht="21.95" customHeight="1">
      <c r="A16" s="382" t="s">
        <v>714</v>
      </c>
      <c r="B16" s="384"/>
      <c r="C16" s="384"/>
      <c r="D16" s="384"/>
      <c r="E16" s="384"/>
      <c r="F16" s="823"/>
      <c r="G16" s="523"/>
      <c r="H16" s="387"/>
      <c r="I16" s="388"/>
      <c r="J16" s="522"/>
      <c r="K16" s="381" t="s">
        <v>143</v>
      </c>
    </row>
    <row r="17" spans="1:11" ht="25.5" customHeight="1">
      <c r="A17" s="625" t="s">
        <v>914</v>
      </c>
      <c r="B17" s="626">
        <v>1560</v>
      </c>
      <c r="C17" s="627">
        <v>75</v>
      </c>
      <c r="D17" s="627" t="s">
        <v>1040</v>
      </c>
      <c r="E17" s="627" t="s">
        <v>240</v>
      </c>
      <c r="F17" s="628" t="s">
        <v>111</v>
      </c>
      <c r="G17" s="627" t="s">
        <v>915</v>
      </c>
      <c r="H17" s="629">
        <f>VLOOKUP(G17,CITROEN!F11:I38,4,0)</f>
        <v>4350000</v>
      </c>
      <c r="I17" s="630">
        <f>VLOOKUP(G17,CITROEN!F18:J45,5,0)</f>
        <v>300000</v>
      </c>
      <c r="J17" s="630">
        <f>H17-I17</f>
        <v>4050000</v>
      </c>
    </row>
    <row r="18" spans="1:11" ht="25.5" customHeight="1">
      <c r="A18" s="632" t="s">
        <v>914</v>
      </c>
      <c r="B18" s="479">
        <v>1560</v>
      </c>
      <c r="C18" s="825">
        <v>75</v>
      </c>
      <c r="D18" s="825" t="s">
        <v>1040</v>
      </c>
      <c r="E18" s="825" t="s">
        <v>240</v>
      </c>
      <c r="F18" s="633" t="s">
        <v>112</v>
      </c>
      <c r="G18" s="825" t="s">
        <v>916</v>
      </c>
      <c r="H18" s="634">
        <f>VLOOKUP(G18,CITROEN!F12:I39,4,0)</f>
        <v>4875000</v>
      </c>
      <c r="I18" s="635">
        <f>VLOOKUP(G18,CITROEN!F19:J46,5,0)</f>
        <v>300000</v>
      </c>
      <c r="J18" s="635">
        <f>H18-I18</f>
        <v>4575000</v>
      </c>
    </row>
    <row r="19" spans="1:11" s="526" customFormat="1" ht="25.5" customHeight="1">
      <c r="A19" s="625" t="s">
        <v>410</v>
      </c>
      <c r="B19" s="626">
        <v>1560</v>
      </c>
      <c r="C19" s="627">
        <v>100</v>
      </c>
      <c r="D19" s="627" t="s">
        <v>1041</v>
      </c>
      <c r="E19" s="627" t="s">
        <v>240</v>
      </c>
      <c r="F19" s="628" t="s">
        <v>112</v>
      </c>
      <c r="G19" s="627" t="s">
        <v>917</v>
      </c>
      <c r="H19" s="629">
        <f>VLOOKUP(G19,CITROEN!F13:I40,4,0)</f>
        <v>5275000</v>
      </c>
      <c r="I19" s="630">
        <f>VLOOKUP(G19,CITROEN!F20:J47,5,0)</f>
        <v>300000</v>
      </c>
      <c r="J19" s="630">
        <f>H19-I19</f>
        <v>4975000</v>
      </c>
    </row>
    <row r="20" spans="1:11" ht="21.95" customHeight="1">
      <c r="A20" s="527"/>
      <c r="B20" s="528"/>
      <c r="C20" s="529"/>
      <c r="D20" s="529"/>
      <c r="E20" s="529"/>
      <c r="F20" s="527"/>
      <c r="G20" s="530"/>
      <c r="H20" s="531"/>
      <c r="I20" s="532"/>
      <c r="J20" s="400"/>
    </row>
    <row r="21" spans="1:11" ht="18" customHeight="1">
      <c r="A21" s="400"/>
      <c r="B21" s="400"/>
      <c r="C21" s="481"/>
      <c r="D21" s="534"/>
      <c r="E21" s="534"/>
      <c r="F21" s="534"/>
      <c r="G21" s="534"/>
      <c r="H21" s="534"/>
      <c r="I21" s="534"/>
      <c r="J21" s="400"/>
    </row>
    <row r="22" spans="1:11" ht="24.75" customHeight="1">
      <c r="A22" s="400" t="s">
        <v>722</v>
      </c>
      <c r="B22" s="400"/>
      <c r="C22" s="400"/>
      <c r="D22" s="534"/>
      <c r="E22" s="534"/>
      <c r="F22" s="1074"/>
      <c r="G22" s="1074"/>
      <c r="H22" s="1074"/>
      <c r="I22" s="1074"/>
      <c r="J22" s="400" t="s">
        <v>143</v>
      </c>
      <c r="K22" s="402"/>
    </row>
    <row r="23" spans="1:11" ht="21.75">
      <c r="A23" s="411"/>
      <c r="B23" s="403"/>
      <c r="C23" s="403"/>
      <c r="D23" s="403"/>
      <c r="E23" s="403"/>
      <c r="F23" s="403"/>
      <c r="G23" s="403"/>
      <c r="H23" s="404"/>
      <c r="I23" s="403"/>
      <c r="J23" s="400"/>
    </row>
    <row r="24" spans="1:11" ht="21.75">
      <c r="A24" s="404" t="s">
        <v>418</v>
      </c>
      <c r="B24" s="403"/>
      <c r="C24" s="403"/>
      <c r="D24" s="403"/>
      <c r="E24" s="403"/>
      <c r="F24" s="403"/>
      <c r="G24" s="403"/>
      <c r="H24" s="404"/>
      <c r="I24" s="403"/>
      <c r="J24" s="400" t="s">
        <v>143</v>
      </c>
    </row>
    <row r="25" spans="1:11" ht="27" customHeight="1">
      <c r="A25" s="1075" t="s">
        <v>184</v>
      </c>
      <c r="B25" s="1075"/>
      <c r="C25" s="1075"/>
      <c r="D25" s="1075"/>
      <c r="E25" s="1076"/>
      <c r="F25" s="1077" t="s">
        <v>723</v>
      </c>
      <c r="G25" s="1077"/>
      <c r="H25" s="1077"/>
      <c r="I25" s="1077"/>
      <c r="J25" s="400"/>
    </row>
    <row r="26" spans="1:11" ht="27" customHeight="1">
      <c r="A26" s="1078"/>
      <c r="B26" s="1079"/>
      <c r="C26" s="1079"/>
      <c r="D26" s="1079"/>
      <c r="E26" s="536"/>
      <c r="F26" s="851"/>
      <c r="G26" s="852"/>
      <c r="H26" s="852"/>
      <c r="I26" s="852"/>
      <c r="J26" s="400"/>
    </row>
    <row r="27" spans="1:11" ht="21.95" customHeight="1">
      <c r="A27" s="1070" t="s">
        <v>1042</v>
      </c>
      <c r="B27" s="1070"/>
      <c r="C27" s="1070"/>
      <c r="D27" s="1070"/>
      <c r="E27" s="1070"/>
      <c r="F27" s="1071" t="s">
        <v>1043</v>
      </c>
      <c r="G27" s="1071"/>
      <c r="H27" s="1071"/>
      <c r="I27" s="1071"/>
      <c r="J27" s="400"/>
    </row>
    <row r="28" spans="1:11" ht="21.95" customHeight="1">
      <c r="A28" s="1070" t="s">
        <v>1044</v>
      </c>
      <c r="B28" s="1070"/>
      <c r="C28" s="1070"/>
      <c r="D28" s="1070"/>
      <c r="E28" s="1070"/>
      <c r="F28" s="1071" t="s">
        <v>1045</v>
      </c>
      <c r="G28" s="1071"/>
      <c r="H28" s="1071"/>
      <c r="I28" s="1071"/>
      <c r="J28" s="400"/>
    </row>
    <row r="29" spans="1:11" ht="21.95" customHeight="1">
      <c r="A29" s="1070" t="s">
        <v>1046</v>
      </c>
      <c r="B29" s="1070"/>
      <c r="C29" s="1070"/>
      <c r="D29" s="1070"/>
      <c r="E29" s="1070"/>
      <c r="F29" s="1071" t="s">
        <v>1047</v>
      </c>
      <c r="G29" s="1071"/>
      <c r="H29" s="1071"/>
      <c r="I29" s="1071"/>
      <c r="J29" s="400"/>
    </row>
    <row r="30" spans="1:11" ht="21.95" customHeight="1">
      <c r="A30" s="1070" t="s">
        <v>1048</v>
      </c>
      <c r="B30" s="1070"/>
      <c r="C30" s="1070"/>
      <c r="D30" s="1070"/>
      <c r="E30" s="1070"/>
      <c r="F30" s="1071" t="s">
        <v>1049</v>
      </c>
      <c r="G30" s="1071"/>
      <c r="H30" s="1071"/>
      <c r="I30" s="1071"/>
      <c r="J30" s="400"/>
    </row>
    <row r="31" spans="1:11" ht="21.95" customHeight="1">
      <c r="A31" s="1070" t="s">
        <v>1050</v>
      </c>
      <c r="B31" s="1070"/>
      <c r="C31" s="1070"/>
      <c r="D31" s="1070"/>
      <c r="E31" s="1070"/>
      <c r="F31" s="1071" t="s">
        <v>294</v>
      </c>
      <c r="G31" s="1071"/>
      <c r="H31" s="1071"/>
      <c r="I31" s="1071"/>
      <c r="J31" s="400"/>
    </row>
    <row r="32" spans="1:11" ht="21.95" customHeight="1">
      <c r="A32" s="1070" t="s">
        <v>1051</v>
      </c>
      <c r="B32" s="1070"/>
      <c r="C32" s="1070"/>
      <c r="D32" s="1070"/>
      <c r="E32" s="1070"/>
      <c r="F32" s="1071" t="s">
        <v>1052</v>
      </c>
      <c r="G32" s="1071"/>
      <c r="H32" s="1071"/>
      <c r="I32" s="1071"/>
      <c r="J32" s="400"/>
    </row>
    <row r="33" spans="1:10" ht="21.95" customHeight="1">
      <c r="A33" s="1070" t="s">
        <v>374</v>
      </c>
      <c r="B33" s="1070"/>
      <c r="C33" s="1070"/>
      <c r="D33" s="1070"/>
      <c r="E33" s="1070"/>
      <c r="F33" s="1071" t="s">
        <v>777</v>
      </c>
      <c r="G33" s="1071"/>
      <c r="H33" s="1071"/>
      <c r="I33" s="1071"/>
      <c r="J33" s="400"/>
    </row>
    <row r="34" spans="1:10" ht="26.25" customHeight="1">
      <c r="A34" s="1070" t="s">
        <v>1053</v>
      </c>
      <c r="B34" s="1070"/>
      <c r="C34" s="1070"/>
      <c r="D34" s="1070"/>
      <c r="E34" s="1070"/>
      <c r="F34" s="1071" t="s">
        <v>1054</v>
      </c>
      <c r="G34" s="1071"/>
      <c r="H34" s="1071"/>
      <c r="I34" s="1071"/>
      <c r="J34" s="400"/>
    </row>
    <row r="35" spans="1:10" ht="24.75" customHeight="1">
      <c r="A35" s="1070" t="s">
        <v>255</v>
      </c>
      <c r="B35" s="1070"/>
      <c r="C35" s="1070"/>
      <c r="D35" s="1070"/>
      <c r="E35" s="1070"/>
      <c r="F35" s="1071" t="s">
        <v>1055</v>
      </c>
      <c r="G35" s="1071"/>
      <c r="H35" s="1071"/>
      <c r="I35" s="1071"/>
      <c r="J35" s="400"/>
    </row>
    <row r="36" spans="1:10" ht="21.95" customHeight="1">
      <c r="A36" s="1070" t="s">
        <v>1056</v>
      </c>
      <c r="B36" s="1070"/>
      <c r="C36" s="1070"/>
      <c r="D36" s="1070"/>
      <c r="E36" s="1070"/>
      <c r="F36" s="1071" t="s">
        <v>386</v>
      </c>
      <c r="G36" s="1071" t="s">
        <v>1055</v>
      </c>
      <c r="H36" s="1071"/>
      <c r="I36" s="1071"/>
      <c r="J36" s="400"/>
    </row>
    <row r="37" spans="1:10" ht="21.95" customHeight="1">
      <c r="A37" s="1070" t="s">
        <v>264</v>
      </c>
      <c r="B37" s="1070"/>
      <c r="C37" s="1070"/>
      <c r="D37" s="1070"/>
      <c r="E37" s="1070"/>
      <c r="F37" s="1080"/>
      <c r="G37" s="1080"/>
      <c r="H37" s="1080"/>
      <c r="I37" s="1080"/>
      <c r="J37" s="400"/>
    </row>
    <row r="38" spans="1:10" ht="21.95" customHeight="1">
      <c r="A38" s="1070" t="s">
        <v>781</v>
      </c>
      <c r="B38" s="1070"/>
      <c r="C38" s="1070"/>
      <c r="D38" s="1070"/>
      <c r="E38" s="1070"/>
      <c r="F38" s="1070"/>
      <c r="G38" s="1080"/>
      <c r="H38" s="1080"/>
      <c r="I38" s="1080"/>
      <c r="J38" s="400"/>
    </row>
    <row r="39" spans="1:10" ht="21.95" customHeight="1">
      <c r="A39" s="1070" t="s">
        <v>262</v>
      </c>
      <c r="B39" s="1070"/>
      <c r="C39" s="1070"/>
      <c r="D39" s="1070"/>
      <c r="E39" s="1070"/>
      <c r="F39" s="1080"/>
      <c r="G39" s="1080"/>
      <c r="H39" s="1080"/>
      <c r="I39" s="1080"/>
      <c r="J39" s="400"/>
    </row>
    <row r="40" spans="1:10" ht="23.25" customHeight="1">
      <c r="A40" s="1070" t="s">
        <v>1057</v>
      </c>
      <c r="B40" s="1070"/>
      <c r="C40" s="1070"/>
      <c r="D40" s="1070"/>
      <c r="E40" s="1070"/>
      <c r="F40" s="1080"/>
      <c r="G40" s="1080"/>
      <c r="H40" s="1080"/>
      <c r="I40" s="1080"/>
      <c r="J40" s="400" t="s">
        <v>143</v>
      </c>
    </row>
    <row r="41" spans="1:10" ht="21.95" customHeight="1">
      <c r="A41" s="1070" t="s">
        <v>1058</v>
      </c>
      <c r="B41" s="1070"/>
      <c r="C41" s="1070"/>
      <c r="D41" s="1070"/>
      <c r="E41" s="1070"/>
      <c r="F41" s="1082"/>
      <c r="G41" s="1082"/>
      <c r="H41" s="1082"/>
      <c r="I41" s="1082"/>
      <c r="J41" s="400"/>
    </row>
    <row r="42" spans="1:10" ht="21.95" customHeight="1">
      <c r="A42" s="1070" t="s">
        <v>1059</v>
      </c>
      <c r="B42" s="1070"/>
      <c r="C42" s="1070"/>
      <c r="D42" s="1070"/>
      <c r="E42" s="1070"/>
      <c r="F42" s="544"/>
      <c r="G42" s="544"/>
      <c r="H42" s="544"/>
      <c r="I42" s="400"/>
      <c r="J42" s="400"/>
    </row>
    <row r="43" spans="1:10" ht="21.95" customHeight="1">
      <c r="A43" s="1079"/>
      <c r="B43" s="1079"/>
      <c r="C43" s="1079"/>
      <c r="D43" s="1079"/>
      <c r="E43" s="1083"/>
      <c r="F43" s="1083"/>
      <c r="G43" s="1083"/>
      <c r="H43" s="1083"/>
      <c r="I43" s="400"/>
      <c r="J43" s="400"/>
    </row>
    <row r="44" spans="1:10" ht="21.95" customHeight="1">
      <c r="A44" s="1079"/>
      <c r="B44" s="1079"/>
      <c r="C44" s="1079"/>
      <c r="D44" s="1079"/>
      <c r="E44" s="1083"/>
      <c r="F44" s="1083"/>
      <c r="G44" s="1083"/>
      <c r="H44" s="1083"/>
      <c r="I44" s="400"/>
      <c r="J44" s="400"/>
    </row>
    <row r="45" spans="1:10" ht="25.5" customHeight="1">
      <c r="A45" s="1077" t="s">
        <v>746</v>
      </c>
      <c r="B45" s="1077"/>
      <c r="C45" s="1077"/>
      <c r="D45" s="1077"/>
      <c r="E45" s="1077"/>
      <c r="F45" s="1084"/>
      <c r="G45" s="1084"/>
      <c r="H45" s="1084"/>
      <c r="I45" s="1084"/>
      <c r="J45" s="400"/>
    </row>
    <row r="46" spans="1:10" ht="25.5" customHeight="1">
      <c r="A46" s="1081" t="s">
        <v>1399</v>
      </c>
      <c r="B46" s="1081"/>
      <c r="C46" s="1081"/>
      <c r="D46" s="1081"/>
      <c r="E46" s="1081"/>
      <c r="F46" s="400"/>
      <c r="G46" s="400"/>
      <c r="H46" s="400"/>
      <c r="I46" s="400"/>
      <c r="J46" s="400"/>
    </row>
    <row r="47" spans="1:10" ht="21.95" customHeight="1">
      <c r="A47" s="1081" t="s">
        <v>272</v>
      </c>
      <c r="B47" s="1081"/>
      <c r="C47" s="1081"/>
      <c r="D47" s="1081"/>
      <c r="E47" s="1081"/>
      <c r="F47" s="400"/>
      <c r="G47" s="400"/>
      <c r="H47" s="400"/>
      <c r="I47" s="400"/>
      <c r="J47" s="400"/>
    </row>
    <row r="48" spans="1:10" ht="21.95" customHeight="1">
      <c r="A48" s="1081" t="s">
        <v>1060</v>
      </c>
      <c r="B48" s="1081"/>
      <c r="C48" s="1081"/>
      <c r="D48" s="1081"/>
      <c r="E48" s="1081"/>
      <c r="F48" s="400"/>
      <c r="G48" s="400"/>
      <c r="H48" s="400"/>
      <c r="I48" s="400"/>
      <c r="J48" s="400"/>
    </row>
    <row r="49" spans="1:10" ht="21.95" customHeight="1">
      <c r="A49" s="1081" t="s">
        <v>1061</v>
      </c>
      <c r="B49" s="1081"/>
      <c r="C49" s="1081"/>
      <c r="D49" s="1081"/>
      <c r="E49" s="1081"/>
      <c r="F49" s="400"/>
      <c r="G49" s="400"/>
      <c r="H49" s="400"/>
      <c r="I49" s="400"/>
      <c r="J49" s="400"/>
    </row>
    <row r="50" spans="1:10" ht="21.95" customHeight="1">
      <c r="A50" s="1081" t="s">
        <v>1062</v>
      </c>
      <c r="B50" s="1081"/>
      <c r="C50" s="1081"/>
      <c r="D50" s="1081"/>
      <c r="E50" s="1081"/>
      <c r="F50" s="400"/>
      <c r="G50" s="400"/>
      <c r="H50" s="400"/>
      <c r="I50" s="400"/>
      <c r="J50" s="400" t="s">
        <v>143</v>
      </c>
    </row>
    <row r="51" spans="1:10" ht="20.25" customHeight="1">
      <c r="A51" s="1081" t="s">
        <v>1063</v>
      </c>
      <c r="B51" s="1081"/>
      <c r="C51" s="1081"/>
      <c r="D51" s="1081"/>
      <c r="E51" s="1081"/>
      <c r="F51" s="400"/>
      <c r="G51" s="400"/>
      <c r="H51" s="400"/>
      <c r="I51" s="400"/>
      <c r="J51" s="400"/>
    </row>
    <row r="52" spans="1:10" ht="21.95" customHeight="1">
      <c r="A52" s="1081" t="s">
        <v>302</v>
      </c>
      <c r="B52" s="1081"/>
      <c r="C52" s="1081"/>
      <c r="D52" s="1081"/>
      <c r="E52" s="1081"/>
      <c r="F52" s="400"/>
      <c r="G52" s="400"/>
      <c r="H52" s="400"/>
      <c r="I52" s="400"/>
      <c r="J52" s="400"/>
    </row>
    <row r="53" spans="1:10" ht="21.95" customHeight="1">
      <c r="A53" s="1081" t="s">
        <v>1064</v>
      </c>
      <c r="B53" s="1081"/>
      <c r="C53" s="1081"/>
      <c r="D53" s="1081"/>
      <c r="E53" s="1081"/>
      <c r="F53" s="400"/>
      <c r="G53" s="400"/>
      <c r="H53" s="400"/>
      <c r="I53" s="400"/>
      <c r="J53" s="400"/>
    </row>
    <row r="54" spans="1:10" ht="21.95" customHeight="1">
      <c r="A54" s="1081" t="s">
        <v>251</v>
      </c>
      <c r="B54" s="1081"/>
      <c r="C54" s="1081"/>
      <c r="D54" s="1081"/>
      <c r="E54" s="1081"/>
      <c r="F54" s="400"/>
      <c r="G54" s="400"/>
      <c r="H54" s="400"/>
      <c r="I54" s="400"/>
      <c r="J54" s="400"/>
    </row>
    <row r="55" spans="1:10" ht="21.95" customHeight="1">
      <c r="A55" s="1081" t="s">
        <v>1065</v>
      </c>
      <c r="B55" s="1081"/>
      <c r="C55" s="1081"/>
      <c r="D55" s="1081"/>
      <c r="E55" s="1081"/>
      <c r="F55" s="400"/>
      <c r="G55" s="853"/>
      <c r="H55" s="400"/>
      <c r="I55" s="400"/>
      <c r="J55" s="400"/>
    </row>
    <row r="56" spans="1:10" ht="21.95" customHeight="1">
      <c r="A56" s="1081" t="s">
        <v>1066</v>
      </c>
      <c r="B56" s="1081"/>
      <c r="C56" s="1081"/>
      <c r="D56" s="1081"/>
      <c r="E56" s="1081"/>
      <c r="F56" s="400"/>
      <c r="G56" s="400"/>
      <c r="H56" s="400"/>
      <c r="I56" s="400"/>
      <c r="J56" s="400"/>
    </row>
    <row r="57" spans="1:10" ht="26.25" customHeight="1">
      <c r="A57" s="1081" t="s">
        <v>1067</v>
      </c>
      <c r="B57" s="1081"/>
      <c r="C57" s="1081"/>
      <c r="D57" s="1081"/>
      <c r="E57" s="1081"/>
      <c r="F57" s="400"/>
      <c r="G57" s="400"/>
      <c r="H57" s="400"/>
      <c r="I57" s="400"/>
      <c r="J57" s="400"/>
    </row>
    <row r="58" spans="1:10" ht="21.95" customHeight="1">
      <c r="A58" s="1081"/>
      <c r="B58" s="1081"/>
      <c r="C58" s="1081"/>
      <c r="D58" s="1081"/>
      <c r="E58" s="1081"/>
      <c r="F58" s="400"/>
      <c r="G58" s="400"/>
      <c r="H58" s="400"/>
      <c r="I58" s="400"/>
      <c r="J58" s="400"/>
    </row>
    <row r="59" spans="1:10" ht="21.95" customHeight="1">
      <c r="A59" s="1080"/>
      <c r="B59" s="1080"/>
      <c r="C59" s="1080"/>
      <c r="D59" s="1080"/>
      <c r="E59" s="400"/>
      <c r="F59" s="400"/>
      <c r="G59" s="400"/>
      <c r="H59" s="400"/>
      <c r="I59" s="400"/>
      <c r="J59" s="400"/>
    </row>
    <row r="60" spans="1:10" ht="51" customHeight="1">
      <c r="A60" s="1085" t="str">
        <f>CITROEN!A167</f>
        <v>A feltüntetett árak tartalmazzák a 27%-os ÁFA-t és a regisztrációs adót. Az árak és a kedvezmények 2017. október 3-tól visszavonásig érvényesek. A C Automobil Import Kft. minden változtatás jogát fenntartja.</v>
      </c>
      <c r="B60" s="1085"/>
      <c r="C60" s="1085"/>
      <c r="D60" s="1085"/>
      <c r="E60" s="1085"/>
      <c r="F60" s="1085"/>
      <c r="G60" s="1085"/>
      <c r="H60" s="1085"/>
      <c r="I60" s="1085"/>
      <c r="J60" s="1085"/>
    </row>
    <row r="61" spans="1:10" ht="144.75" customHeight="1">
      <c r="A61" s="1086" t="s">
        <v>1124</v>
      </c>
      <c r="B61" s="1086"/>
      <c r="C61" s="1086"/>
      <c r="D61" s="1086"/>
      <c r="E61" s="1086"/>
      <c r="F61" s="1086"/>
      <c r="G61" s="1086"/>
      <c r="H61" s="1086"/>
      <c r="I61" s="1086"/>
      <c r="J61" s="1086"/>
    </row>
    <row r="62" spans="1:10" ht="82.5" customHeight="1">
      <c r="A62" s="1087"/>
      <c r="B62" s="1087"/>
      <c r="C62" s="1087"/>
      <c r="D62" s="1087"/>
      <c r="E62" s="1087"/>
      <c r="F62" s="1087"/>
      <c r="G62" s="1087"/>
      <c r="H62" s="1087"/>
      <c r="I62" s="1087"/>
      <c r="J62" s="1087"/>
    </row>
  </sheetData>
  <mergeCells count="69">
    <mergeCell ref="A62:J62"/>
    <mergeCell ref="A60:J60"/>
    <mergeCell ref="A61:J61"/>
    <mergeCell ref="A54:E54"/>
    <mergeCell ref="A55:E55"/>
    <mergeCell ref="A56:E56"/>
    <mergeCell ref="A57:E57"/>
    <mergeCell ref="A58:E58"/>
    <mergeCell ref="A59:D59"/>
    <mergeCell ref="A53:E53"/>
    <mergeCell ref="A44:D44"/>
    <mergeCell ref="E44:H44"/>
    <mergeCell ref="A45:E45"/>
    <mergeCell ref="F45:I45"/>
    <mergeCell ref="A46:E46"/>
    <mergeCell ref="A47:E47"/>
    <mergeCell ref="A48:E48"/>
    <mergeCell ref="A49:E49"/>
    <mergeCell ref="A50:E50"/>
    <mergeCell ref="A51:E51"/>
    <mergeCell ref="A52:E52"/>
    <mergeCell ref="A43:D43"/>
    <mergeCell ref="E43:H43"/>
    <mergeCell ref="A37:E37"/>
    <mergeCell ref="F37:I37"/>
    <mergeCell ref="A38:E38"/>
    <mergeCell ref="F38:I38"/>
    <mergeCell ref="A39:E39"/>
    <mergeCell ref="F39:I39"/>
    <mergeCell ref="A40:E40"/>
    <mergeCell ref="F40:I40"/>
    <mergeCell ref="A41:E41"/>
    <mergeCell ref="F41:I41"/>
    <mergeCell ref="A42:E42"/>
    <mergeCell ref="A34:E34"/>
    <mergeCell ref="F34:I34"/>
    <mergeCell ref="A35:E35"/>
    <mergeCell ref="F35:I35"/>
    <mergeCell ref="A36:E36"/>
    <mergeCell ref="F36:I36"/>
    <mergeCell ref="A31:E31"/>
    <mergeCell ref="F31:I31"/>
    <mergeCell ref="A32:E32"/>
    <mergeCell ref="F32:I32"/>
    <mergeCell ref="A33:E33"/>
    <mergeCell ref="F33:I33"/>
    <mergeCell ref="A28:E28"/>
    <mergeCell ref="F28:I28"/>
    <mergeCell ref="A29:E29"/>
    <mergeCell ref="F29:I29"/>
    <mergeCell ref="A30:E30"/>
    <mergeCell ref="F30:I30"/>
    <mergeCell ref="H5:J5"/>
    <mergeCell ref="J6:J7"/>
    <mergeCell ref="F22:I22"/>
    <mergeCell ref="A25:E25"/>
    <mergeCell ref="F25:I25"/>
    <mergeCell ref="A27:E27"/>
    <mergeCell ref="F27:I27"/>
    <mergeCell ref="A6:A7"/>
    <mergeCell ref="B6:B7"/>
    <mergeCell ref="C6:C7"/>
    <mergeCell ref="D6:D7"/>
    <mergeCell ref="E6:E7"/>
    <mergeCell ref="F6:F7"/>
    <mergeCell ref="G6:G7"/>
    <mergeCell ref="H6:H7"/>
    <mergeCell ref="I6:I7"/>
    <mergeCell ref="A26:D26"/>
  </mergeCells>
  <printOptions horizontalCentered="1"/>
  <pageMargins left="0.19685039370078741" right="0.19685039370078741" top="0.15748031496062992" bottom="0.55118110236220474" header="0.31496062992125984" footer="0.31496062992125984"/>
  <pageSetup paperSize="9" scale="44"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87"/>
  <sheetViews>
    <sheetView view="pageBreakPreview" zoomScale="70" zoomScaleNormal="100" zoomScaleSheetLayoutView="70" workbookViewId="0">
      <selection activeCell="J87" sqref="J87"/>
    </sheetView>
  </sheetViews>
  <sheetFormatPr defaultColWidth="9.140625" defaultRowHeight="19.5"/>
  <cols>
    <col min="1" max="1" width="35.28515625" style="412" customWidth="1"/>
    <col min="2" max="2" width="28.140625" style="412" customWidth="1"/>
    <col min="3" max="3" width="80" style="412" customWidth="1"/>
    <col min="4" max="4" width="13.28515625" style="477" customWidth="1"/>
    <col min="5" max="7" width="23" style="412" customWidth="1"/>
    <col min="8" max="16384" width="9.140625" style="412"/>
  </cols>
  <sheetData>
    <row r="1" spans="1:10" ht="78" customHeight="1">
      <c r="A1" s="376" t="s">
        <v>1034</v>
      </c>
      <c r="B1" s="377"/>
      <c r="C1" s="377"/>
      <c r="D1" s="377"/>
      <c r="E1" s="377"/>
      <c r="F1" s="377"/>
      <c r="G1" s="380"/>
    </row>
    <row r="2" spans="1:10" ht="69.75" customHeight="1">
      <c r="A2" s="545"/>
      <c r="B2" s="377"/>
      <c r="C2" s="377"/>
      <c r="D2" s="377"/>
      <c r="E2" s="377"/>
      <c r="F2" s="377"/>
      <c r="G2" s="380"/>
    </row>
    <row r="3" spans="1:10" ht="33.75" customHeight="1">
      <c r="A3" s="624" t="s">
        <v>918</v>
      </c>
      <c r="B3" s="380"/>
      <c r="C3" s="413" t="s">
        <v>1398</v>
      </c>
      <c r="D3" s="380"/>
      <c r="E3" s="380"/>
      <c r="F3" s="380"/>
      <c r="G3" s="546"/>
    </row>
    <row r="4" spans="1:10" ht="33" customHeight="1">
      <c r="A4" s="1100" t="s">
        <v>10</v>
      </c>
      <c r="B4" s="1100"/>
      <c r="C4" s="1100"/>
      <c r="D4" s="854"/>
      <c r="E4" s="1089" t="s">
        <v>184</v>
      </c>
      <c r="F4" s="1089" t="s">
        <v>117</v>
      </c>
      <c r="G4" s="1089" t="s">
        <v>118</v>
      </c>
    </row>
    <row r="5" spans="1:10" ht="19.5" customHeight="1">
      <c r="A5" s="1100"/>
      <c r="B5" s="1100"/>
      <c r="C5" s="1100"/>
      <c r="D5" s="854"/>
      <c r="E5" s="1089"/>
      <c r="F5" s="1089"/>
      <c r="G5" s="1089"/>
    </row>
    <row r="6" spans="1:10" s="425" customFormat="1" ht="23.25" customHeight="1">
      <c r="A6" s="484" t="s">
        <v>757</v>
      </c>
      <c r="B6" s="484"/>
      <c r="C6" s="484"/>
      <c r="D6" s="485"/>
      <c r="E6" s="505" t="s">
        <v>31</v>
      </c>
      <c r="F6" s="485" t="s">
        <v>31</v>
      </c>
      <c r="G6" s="485" t="s">
        <v>31</v>
      </c>
      <c r="H6" s="424"/>
    </row>
    <row r="7" spans="1:10" s="425" customFormat="1" ht="23.25" customHeight="1">
      <c r="A7" s="482" t="s">
        <v>1068</v>
      </c>
      <c r="B7" s="482"/>
      <c r="C7" s="482"/>
      <c r="D7" s="483"/>
      <c r="E7" s="824" t="s">
        <v>31</v>
      </c>
      <c r="F7" s="483" t="s">
        <v>31</v>
      </c>
      <c r="G7" s="483" t="s">
        <v>31</v>
      </c>
      <c r="H7" s="424"/>
    </row>
    <row r="8" spans="1:10" s="425" customFormat="1" ht="23.25" customHeight="1">
      <c r="A8" s="484" t="s">
        <v>1050</v>
      </c>
      <c r="B8" s="484"/>
      <c r="C8" s="484"/>
      <c r="D8" s="485"/>
      <c r="E8" s="505" t="s">
        <v>31</v>
      </c>
      <c r="F8" s="485" t="s">
        <v>31</v>
      </c>
      <c r="G8" s="485" t="s">
        <v>31</v>
      </c>
      <c r="H8" s="424"/>
    </row>
    <row r="9" spans="1:10" s="425" customFormat="1" ht="23.25" customHeight="1">
      <c r="A9" s="482" t="s">
        <v>761</v>
      </c>
      <c r="B9" s="482"/>
      <c r="C9" s="482"/>
      <c r="D9" s="483"/>
      <c r="E9" s="824" t="s">
        <v>31</v>
      </c>
      <c r="F9" s="483" t="s">
        <v>31</v>
      </c>
      <c r="G9" s="483" t="s">
        <v>31</v>
      </c>
      <c r="H9" s="424"/>
    </row>
    <row r="10" spans="1:10" s="425" customFormat="1" ht="23.25" customHeight="1">
      <c r="A10" s="484" t="s">
        <v>766</v>
      </c>
      <c r="B10" s="484"/>
      <c r="C10" s="484"/>
      <c r="D10" s="485"/>
      <c r="E10" s="505" t="s">
        <v>31</v>
      </c>
      <c r="F10" s="485" t="s">
        <v>31</v>
      </c>
      <c r="G10" s="485" t="s">
        <v>31</v>
      </c>
      <c r="H10" s="424"/>
    </row>
    <row r="11" spans="1:10" s="425" customFormat="1" ht="23.25" customHeight="1">
      <c r="A11" s="482" t="s">
        <v>1069</v>
      </c>
      <c r="B11" s="482"/>
      <c r="C11" s="482"/>
      <c r="D11" s="483"/>
      <c r="E11" s="824" t="s">
        <v>261</v>
      </c>
      <c r="F11" s="483" t="s">
        <v>1070</v>
      </c>
      <c r="G11" s="483" t="s">
        <v>31</v>
      </c>
      <c r="H11" s="424"/>
      <c r="J11" s="425" t="s">
        <v>143</v>
      </c>
    </row>
    <row r="12" spans="1:10" s="425" customFormat="1" ht="50.45" customHeight="1">
      <c r="A12" s="579" t="s">
        <v>1071</v>
      </c>
      <c r="B12" s="579"/>
      <c r="C12" s="579"/>
      <c r="D12" s="576" t="s">
        <v>919</v>
      </c>
      <c r="E12" s="577" t="s">
        <v>261</v>
      </c>
      <c r="F12" s="576" t="s">
        <v>261</v>
      </c>
      <c r="G12" s="855" t="s">
        <v>1072</v>
      </c>
      <c r="H12" s="424"/>
    </row>
    <row r="13" spans="1:10" s="425" customFormat="1" ht="23.25" customHeight="1">
      <c r="A13" s="482" t="s">
        <v>1073</v>
      </c>
      <c r="B13" s="482"/>
      <c r="C13" s="482"/>
      <c r="D13" s="483"/>
      <c r="E13" s="824" t="s">
        <v>31</v>
      </c>
      <c r="F13" s="483" t="s">
        <v>31</v>
      </c>
      <c r="G13" s="483" t="s">
        <v>31</v>
      </c>
      <c r="H13" s="424"/>
    </row>
    <row r="14" spans="1:10" s="425" customFormat="1" ht="43.5" customHeight="1">
      <c r="A14" s="579" t="s">
        <v>251</v>
      </c>
      <c r="B14" s="484"/>
      <c r="C14" s="484"/>
      <c r="D14" s="576" t="s">
        <v>301</v>
      </c>
      <c r="E14" s="636">
        <v>38000</v>
      </c>
      <c r="F14" s="473" t="s">
        <v>1074</v>
      </c>
      <c r="G14" s="576" t="s">
        <v>31</v>
      </c>
      <c r="H14" s="424"/>
    </row>
    <row r="15" spans="1:10" s="425" customFormat="1" ht="23.25" customHeight="1">
      <c r="A15" s="482" t="s">
        <v>294</v>
      </c>
      <c r="B15" s="482"/>
      <c r="C15" s="482"/>
      <c r="D15" s="483"/>
      <c r="E15" s="824" t="s">
        <v>261</v>
      </c>
      <c r="F15" s="483" t="s">
        <v>31</v>
      </c>
      <c r="G15" s="483" t="s">
        <v>31</v>
      </c>
      <c r="H15" s="424"/>
    </row>
    <row r="16" spans="1:10" s="425" customFormat="1" ht="23.25" customHeight="1">
      <c r="A16" s="484" t="s">
        <v>765</v>
      </c>
      <c r="B16" s="484"/>
      <c r="C16" s="484"/>
      <c r="D16" s="485"/>
      <c r="E16" s="505" t="s">
        <v>31</v>
      </c>
      <c r="F16" s="485" t="s">
        <v>31</v>
      </c>
      <c r="G16" s="485" t="s">
        <v>31</v>
      </c>
      <c r="H16" s="424"/>
    </row>
    <row r="17" spans="1:8" s="425" customFormat="1" ht="23.25" customHeight="1">
      <c r="A17" s="482" t="s">
        <v>1075</v>
      </c>
      <c r="B17" s="482"/>
      <c r="C17" s="482"/>
      <c r="D17" s="483"/>
      <c r="E17" s="824" t="s">
        <v>31</v>
      </c>
      <c r="F17" s="483" t="s">
        <v>31</v>
      </c>
      <c r="G17" s="483" t="s">
        <v>31</v>
      </c>
      <c r="H17" s="424"/>
    </row>
    <row r="18" spans="1:8" s="425" customFormat="1" ht="25.5" customHeight="1">
      <c r="A18" s="484" t="s">
        <v>767</v>
      </c>
      <c r="B18" s="484"/>
      <c r="C18" s="484"/>
      <c r="D18" s="485"/>
      <c r="E18" s="505" t="s">
        <v>31</v>
      </c>
      <c r="F18" s="485" t="s">
        <v>31</v>
      </c>
      <c r="G18" s="485" t="s">
        <v>31</v>
      </c>
      <c r="H18" s="424"/>
    </row>
    <row r="19" spans="1:8" s="425" customFormat="1" ht="25.5" customHeight="1">
      <c r="A19" s="482" t="s">
        <v>499</v>
      </c>
      <c r="B19" s="482"/>
      <c r="C19" s="482"/>
      <c r="D19" s="483"/>
      <c r="E19" s="824" t="s">
        <v>31</v>
      </c>
      <c r="F19" s="483" t="s">
        <v>31</v>
      </c>
      <c r="G19" s="483" t="s">
        <v>31</v>
      </c>
      <c r="H19" s="424"/>
    </row>
    <row r="20" spans="1:8" s="425" customFormat="1" ht="25.5" customHeight="1">
      <c r="A20" s="484" t="s">
        <v>1076</v>
      </c>
      <c r="B20" s="484"/>
      <c r="C20" s="484"/>
      <c r="D20" s="485"/>
      <c r="E20" s="505" t="s">
        <v>31</v>
      </c>
      <c r="F20" s="485" t="s">
        <v>31</v>
      </c>
      <c r="G20" s="485" t="s">
        <v>31</v>
      </c>
      <c r="H20" s="424"/>
    </row>
    <row r="21" spans="1:8" s="425" customFormat="1" ht="25.5" customHeight="1">
      <c r="A21" s="482" t="s">
        <v>1048</v>
      </c>
      <c r="B21" s="482"/>
      <c r="C21" s="482"/>
      <c r="D21" s="483"/>
      <c r="E21" s="824" t="s">
        <v>31</v>
      </c>
      <c r="F21" s="483" t="s">
        <v>31</v>
      </c>
      <c r="G21" s="483" t="s">
        <v>31</v>
      </c>
      <c r="H21" s="424"/>
    </row>
    <row r="22" spans="1:8" s="425" customFormat="1" ht="25.5" customHeight="1">
      <c r="A22" s="484" t="s">
        <v>1077</v>
      </c>
      <c r="B22" s="484"/>
      <c r="C22" s="484"/>
      <c r="D22" s="485"/>
      <c r="E22" s="505" t="s">
        <v>31</v>
      </c>
      <c r="F22" s="485" t="s">
        <v>31</v>
      </c>
      <c r="G22" s="485" t="s">
        <v>31</v>
      </c>
      <c r="H22" s="424"/>
    </row>
    <row r="23" spans="1:8" s="425" customFormat="1" ht="22.5" customHeight="1">
      <c r="A23" s="1101" t="s">
        <v>254</v>
      </c>
      <c r="B23" s="1101"/>
      <c r="C23" s="1101"/>
      <c r="D23" s="856"/>
      <c r="E23" s="857"/>
      <c r="F23" s="857"/>
      <c r="G23" s="857"/>
      <c r="H23" s="424"/>
    </row>
    <row r="24" spans="1:8" s="425" customFormat="1" ht="23.25" customHeight="1">
      <c r="A24" s="484" t="s">
        <v>255</v>
      </c>
      <c r="B24" s="561"/>
      <c r="C24" s="484"/>
      <c r="D24" s="485"/>
      <c r="E24" s="505" t="s">
        <v>31</v>
      </c>
      <c r="F24" s="485" t="s">
        <v>31</v>
      </c>
      <c r="G24" s="485" t="s">
        <v>31</v>
      </c>
      <c r="H24" s="424"/>
    </row>
    <row r="25" spans="1:8" s="425" customFormat="1" ht="23.25" customHeight="1">
      <c r="A25" s="482" t="s">
        <v>1065</v>
      </c>
      <c r="B25" s="482"/>
      <c r="C25" s="482"/>
      <c r="D25" s="483"/>
      <c r="E25" s="824" t="s">
        <v>261</v>
      </c>
      <c r="F25" s="483" t="s">
        <v>1078</v>
      </c>
      <c r="G25" s="483" t="s">
        <v>31</v>
      </c>
      <c r="H25" s="424"/>
    </row>
    <row r="26" spans="1:8" s="425" customFormat="1" ht="23.25" customHeight="1">
      <c r="A26" s="484" t="s">
        <v>781</v>
      </c>
      <c r="B26" s="484"/>
      <c r="C26" s="484"/>
      <c r="D26" s="485"/>
      <c r="E26" s="505" t="s">
        <v>31</v>
      </c>
      <c r="F26" s="485" t="s">
        <v>31</v>
      </c>
      <c r="G26" s="485" t="s">
        <v>31</v>
      </c>
      <c r="H26" s="424"/>
    </row>
    <row r="27" spans="1:8" s="425" customFormat="1" ht="45" customHeight="1">
      <c r="A27" s="1102" t="s">
        <v>1301</v>
      </c>
      <c r="B27" s="1102"/>
      <c r="C27" s="1103"/>
      <c r="D27" s="1007" t="s">
        <v>1297</v>
      </c>
      <c r="E27" s="596" t="s">
        <v>261</v>
      </c>
      <c r="F27" s="565" t="s">
        <v>1302</v>
      </c>
      <c r="G27" s="1007" t="s">
        <v>31</v>
      </c>
    </row>
    <row r="28" spans="1:8" s="425" customFormat="1" ht="24.75" customHeight="1">
      <c r="A28" s="484" t="s">
        <v>386</v>
      </c>
      <c r="B28" s="484"/>
      <c r="C28" s="484"/>
      <c r="D28" s="485"/>
      <c r="E28" s="505" t="s">
        <v>261</v>
      </c>
      <c r="F28" s="485" t="s">
        <v>31</v>
      </c>
      <c r="G28" s="485" t="s">
        <v>31</v>
      </c>
    </row>
    <row r="29" spans="1:8" s="425" customFormat="1" ht="24.75" customHeight="1">
      <c r="A29" s="486" t="s">
        <v>262</v>
      </c>
      <c r="B29" s="486"/>
      <c r="C29" s="486"/>
      <c r="D29" s="483"/>
      <c r="E29" s="824" t="s">
        <v>31</v>
      </c>
      <c r="F29" s="567" t="s">
        <v>31</v>
      </c>
      <c r="G29" s="483" t="s">
        <v>31</v>
      </c>
    </row>
    <row r="30" spans="1:8" s="425" customFormat="1" ht="24.75" customHeight="1">
      <c r="A30" s="487" t="s">
        <v>689</v>
      </c>
      <c r="B30" s="487"/>
      <c r="C30" s="487"/>
      <c r="D30" s="485" t="s">
        <v>52</v>
      </c>
      <c r="E30" s="505" t="s">
        <v>261</v>
      </c>
      <c r="F30" s="858">
        <v>63000</v>
      </c>
      <c r="G30" s="553">
        <v>63000</v>
      </c>
      <c r="H30" s="424"/>
    </row>
    <row r="31" spans="1:8" s="425" customFormat="1" ht="24.75" customHeight="1">
      <c r="A31" s="562" t="s">
        <v>264</v>
      </c>
      <c r="B31" s="562"/>
      <c r="C31" s="562"/>
      <c r="D31" s="806"/>
      <c r="E31" s="564" t="s">
        <v>31</v>
      </c>
      <c r="F31" s="565" t="s">
        <v>31</v>
      </c>
      <c r="G31" s="806" t="s">
        <v>31</v>
      </c>
      <c r="H31" s="424"/>
    </row>
    <row r="32" spans="1:8" s="425" customFormat="1" ht="48" customHeight="1">
      <c r="A32" s="579" t="s">
        <v>1079</v>
      </c>
      <c r="B32" s="579"/>
      <c r="C32" s="579"/>
      <c r="D32" s="576" t="s">
        <v>389</v>
      </c>
      <c r="E32" s="577" t="s">
        <v>690</v>
      </c>
      <c r="F32" s="576" t="s">
        <v>261</v>
      </c>
      <c r="G32" s="580" t="s">
        <v>1080</v>
      </c>
      <c r="H32" s="424"/>
    </row>
    <row r="33" spans="1:9" s="425" customFormat="1" ht="24.75" customHeight="1">
      <c r="A33" s="482" t="s">
        <v>777</v>
      </c>
      <c r="B33" s="482"/>
      <c r="C33" s="482"/>
      <c r="D33" s="483" t="s">
        <v>357</v>
      </c>
      <c r="E33" s="551">
        <v>250000</v>
      </c>
      <c r="F33" s="483" t="s">
        <v>31</v>
      </c>
      <c r="G33" s="483" t="s">
        <v>261</v>
      </c>
      <c r="H33" s="424"/>
    </row>
    <row r="34" spans="1:9" s="425" customFormat="1" ht="53.25" customHeight="1">
      <c r="A34" s="579" t="s">
        <v>1081</v>
      </c>
      <c r="B34" s="579"/>
      <c r="C34" s="579"/>
      <c r="D34" s="576" t="s">
        <v>50</v>
      </c>
      <c r="E34" s="636" t="s">
        <v>261</v>
      </c>
      <c r="F34" s="576" t="s">
        <v>261</v>
      </c>
      <c r="G34" s="580" t="s">
        <v>1082</v>
      </c>
      <c r="H34" s="424"/>
    </row>
    <row r="35" spans="1:9" s="425" customFormat="1" ht="24.75" customHeight="1">
      <c r="A35" s="482" t="s">
        <v>302</v>
      </c>
      <c r="B35" s="482"/>
      <c r="C35" s="482"/>
      <c r="D35" s="483" t="s">
        <v>47</v>
      </c>
      <c r="E35" s="824" t="s">
        <v>261</v>
      </c>
      <c r="F35" s="575">
        <v>63000</v>
      </c>
      <c r="G35" s="483" t="s">
        <v>31</v>
      </c>
      <c r="H35" s="424"/>
      <c r="I35" s="425" t="s">
        <v>143</v>
      </c>
    </row>
    <row r="36" spans="1:9" s="425" customFormat="1" ht="24.75" customHeight="1">
      <c r="A36" s="582" t="s">
        <v>1053</v>
      </c>
      <c r="B36" s="437"/>
      <c r="C36" s="437"/>
      <c r="D36" s="637"/>
      <c r="E36" s="577" t="s">
        <v>31</v>
      </c>
      <c r="F36" s="599" t="s">
        <v>31</v>
      </c>
      <c r="G36" s="588" t="s">
        <v>31</v>
      </c>
      <c r="H36" s="424"/>
    </row>
    <row r="37" spans="1:9" s="425" customFormat="1" ht="24.75" customHeight="1">
      <c r="A37" s="1095" t="s">
        <v>267</v>
      </c>
      <c r="B37" s="1095"/>
      <c r="C37" s="1095"/>
      <c r="D37" s="856"/>
      <c r="E37" s="859"/>
      <c r="F37" s="859"/>
      <c r="G37" s="859"/>
    </row>
    <row r="38" spans="1:9" s="425" customFormat="1" ht="22.5" customHeight="1">
      <c r="A38" s="487" t="s">
        <v>1058</v>
      </c>
      <c r="B38" s="487"/>
      <c r="C38" s="487"/>
      <c r="D38" s="485"/>
      <c r="E38" s="505" t="s">
        <v>31</v>
      </c>
      <c r="F38" s="505" t="s">
        <v>31</v>
      </c>
      <c r="G38" s="505" t="s">
        <v>31</v>
      </c>
    </row>
    <row r="39" spans="1:9" s="425" customFormat="1" ht="22.5" customHeight="1">
      <c r="A39" s="486" t="s">
        <v>1056</v>
      </c>
      <c r="B39" s="486"/>
      <c r="C39" s="486"/>
      <c r="D39" s="483" t="s">
        <v>1083</v>
      </c>
      <c r="E39" s="551" t="s">
        <v>31</v>
      </c>
      <c r="F39" s="551" t="s">
        <v>261</v>
      </c>
      <c r="G39" s="551" t="s">
        <v>261</v>
      </c>
    </row>
    <row r="40" spans="1:9" s="425" customFormat="1" ht="22.5" customHeight="1">
      <c r="A40" s="484" t="s">
        <v>1043</v>
      </c>
      <c r="B40" s="484"/>
      <c r="C40" s="484"/>
      <c r="D40" s="485" t="s">
        <v>1084</v>
      </c>
      <c r="E40" s="568" t="s">
        <v>261</v>
      </c>
      <c r="F40" s="568" t="s">
        <v>31</v>
      </c>
      <c r="G40" s="568" t="s">
        <v>261</v>
      </c>
    </row>
    <row r="41" spans="1:9" s="425" customFormat="1" ht="22.5" customHeight="1">
      <c r="A41" s="486" t="s">
        <v>1399</v>
      </c>
      <c r="B41" s="486"/>
      <c r="C41" s="486"/>
      <c r="D41" s="483" t="s">
        <v>1085</v>
      </c>
      <c r="E41" s="551" t="s">
        <v>261</v>
      </c>
      <c r="F41" s="551">
        <v>63000</v>
      </c>
      <c r="G41" s="551" t="s">
        <v>31</v>
      </c>
    </row>
    <row r="42" spans="1:9" s="425" customFormat="1" ht="22.5" customHeight="1">
      <c r="A42" s="484" t="s">
        <v>1086</v>
      </c>
      <c r="B42" s="484"/>
      <c r="C42" s="484"/>
      <c r="D42" s="485" t="s">
        <v>1087</v>
      </c>
      <c r="E42" s="568" t="s">
        <v>261</v>
      </c>
      <c r="F42" s="568">
        <v>188000</v>
      </c>
      <c r="G42" s="568">
        <v>125000</v>
      </c>
    </row>
    <row r="43" spans="1:9" s="425" customFormat="1" ht="22.5" customHeight="1">
      <c r="A43" s="486" t="s">
        <v>1306</v>
      </c>
      <c r="B43" s="486"/>
      <c r="C43" s="486"/>
      <c r="D43" s="483" t="s">
        <v>817</v>
      </c>
      <c r="E43" s="551" t="s">
        <v>261</v>
      </c>
      <c r="F43" s="551" t="s">
        <v>261</v>
      </c>
      <c r="G43" s="551">
        <v>225000</v>
      </c>
    </row>
    <row r="44" spans="1:9" s="425" customFormat="1" ht="22.5" customHeight="1">
      <c r="A44" s="487" t="s">
        <v>1307</v>
      </c>
      <c r="B44" s="487"/>
      <c r="C44" s="487"/>
      <c r="D44" s="485" t="s">
        <v>819</v>
      </c>
      <c r="E44" s="568" t="s">
        <v>261</v>
      </c>
      <c r="F44" s="568" t="s">
        <v>261</v>
      </c>
      <c r="G44" s="568">
        <v>225000</v>
      </c>
    </row>
    <row r="45" spans="1:9" s="425" customFormat="1" ht="48.75" customHeight="1">
      <c r="A45" s="1098" t="s">
        <v>1088</v>
      </c>
      <c r="B45" s="1098"/>
      <c r="C45" s="1099"/>
      <c r="D45" s="860" t="s">
        <v>1089</v>
      </c>
      <c r="E45" s="861" t="s">
        <v>31</v>
      </c>
      <c r="F45" s="861" t="s">
        <v>31</v>
      </c>
      <c r="G45" s="861" t="s">
        <v>31</v>
      </c>
    </row>
    <row r="46" spans="1:9" s="425" customFormat="1" ht="77.25" customHeight="1">
      <c r="A46" s="1090" t="s">
        <v>1298</v>
      </c>
      <c r="B46" s="1090"/>
      <c r="C46" s="1091"/>
      <c r="D46" s="576" t="s">
        <v>1090</v>
      </c>
      <c r="E46" s="636" t="s">
        <v>261</v>
      </c>
      <c r="F46" s="636">
        <v>141000</v>
      </c>
      <c r="G46" s="636">
        <v>63000</v>
      </c>
    </row>
    <row r="47" spans="1:9" s="425" customFormat="1" ht="76.5" customHeight="1">
      <c r="A47" s="1098" t="s">
        <v>1299</v>
      </c>
      <c r="B47" s="1098"/>
      <c r="C47" s="1099"/>
      <c r="D47" s="860" t="s">
        <v>1091</v>
      </c>
      <c r="E47" s="861" t="s">
        <v>261</v>
      </c>
      <c r="F47" s="861">
        <v>172000</v>
      </c>
      <c r="G47" s="861">
        <v>94000</v>
      </c>
    </row>
    <row r="48" spans="1:9" s="425" customFormat="1" ht="100.9" customHeight="1">
      <c r="A48" s="1090" t="s">
        <v>1300</v>
      </c>
      <c r="B48" s="1090"/>
      <c r="C48" s="1091"/>
      <c r="D48" s="576" t="s">
        <v>1092</v>
      </c>
      <c r="E48" s="636" t="s">
        <v>261</v>
      </c>
      <c r="F48" s="636">
        <v>235000</v>
      </c>
      <c r="G48" s="636">
        <v>157000</v>
      </c>
    </row>
    <row r="49" spans="1:10" s="425" customFormat="1" ht="47.25" customHeight="1">
      <c r="A49" s="1104" t="s">
        <v>1093</v>
      </c>
      <c r="B49" s="1104"/>
      <c r="C49" s="1105"/>
      <c r="D49" s="806" t="s">
        <v>1094</v>
      </c>
      <c r="E49" s="564" t="s">
        <v>261</v>
      </c>
      <c r="F49" s="596">
        <v>197000</v>
      </c>
      <c r="G49" s="596">
        <v>94000</v>
      </c>
    </row>
    <row r="50" spans="1:10" s="425" customFormat="1" ht="50.45" customHeight="1">
      <c r="A50" s="1090" t="s">
        <v>1095</v>
      </c>
      <c r="B50" s="1090"/>
      <c r="C50" s="1091"/>
      <c r="D50" s="576" t="s">
        <v>792</v>
      </c>
      <c r="E50" s="577" t="s">
        <v>261</v>
      </c>
      <c r="F50" s="862">
        <v>88000</v>
      </c>
      <c r="G50" s="862" t="s">
        <v>31</v>
      </c>
    </row>
    <row r="51" spans="1:10" s="425" customFormat="1" ht="29.25" customHeight="1">
      <c r="A51" s="486" t="s">
        <v>1096</v>
      </c>
      <c r="B51" s="486"/>
      <c r="C51" s="486"/>
      <c r="D51" s="483" t="s">
        <v>1097</v>
      </c>
      <c r="E51" s="824" t="s">
        <v>31</v>
      </c>
      <c r="F51" s="493" t="s">
        <v>31</v>
      </c>
      <c r="G51" s="493">
        <v>0</v>
      </c>
    </row>
    <row r="52" spans="1:10" s="425" customFormat="1" ht="23.45" customHeight="1">
      <c r="A52" s="487" t="s">
        <v>1098</v>
      </c>
      <c r="B52" s="487"/>
      <c r="C52" s="487"/>
      <c r="D52" s="485"/>
      <c r="E52" s="505" t="s">
        <v>261</v>
      </c>
      <c r="F52" s="863" t="s">
        <v>1099</v>
      </c>
      <c r="G52" s="863" t="s">
        <v>31</v>
      </c>
    </row>
    <row r="53" spans="1:10" s="425" customFormat="1" ht="22.5" customHeight="1">
      <c r="A53" s="482" t="s">
        <v>1100</v>
      </c>
      <c r="B53" s="482"/>
      <c r="C53" s="482"/>
      <c r="D53" s="483"/>
      <c r="E53" s="824" t="s">
        <v>261</v>
      </c>
      <c r="F53" s="824" t="s">
        <v>31</v>
      </c>
      <c r="G53" s="575" t="s">
        <v>31</v>
      </c>
    </row>
    <row r="54" spans="1:10" s="425" customFormat="1" ht="22.5" customHeight="1">
      <c r="A54" s="579" t="s">
        <v>1101</v>
      </c>
      <c r="B54" s="579"/>
      <c r="C54" s="579"/>
      <c r="D54" s="576" t="s">
        <v>1102</v>
      </c>
      <c r="E54" s="636">
        <v>60000</v>
      </c>
      <c r="F54" s="864">
        <v>60000</v>
      </c>
      <c r="G54" s="862">
        <v>60000</v>
      </c>
    </row>
    <row r="55" spans="1:10" s="425" customFormat="1" ht="22.5" customHeight="1">
      <c r="A55" s="486" t="s">
        <v>1103</v>
      </c>
      <c r="B55" s="486"/>
      <c r="C55" s="486"/>
      <c r="D55" s="483"/>
      <c r="E55" s="824" t="s">
        <v>261</v>
      </c>
      <c r="F55" s="865" t="s">
        <v>261</v>
      </c>
      <c r="G55" s="493" t="s">
        <v>31</v>
      </c>
    </row>
    <row r="56" spans="1:10" s="425" customFormat="1" ht="22.5" customHeight="1">
      <c r="A56" s="579" t="s">
        <v>319</v>
      </c>
      <c r="B56" s="579"/>
      <c r="C56" s="579"/>
      <c r="D56" s="576"/>
      <c r="E56" s="577" t="s">
        <v>31</v>
      </c>
      <c r="F56" s="864" t="s">
        <v>31</v>
      </c>
      <c r="G56" s="496" t="s">
        <v>31</v>
      </c>
    </row>
    <row r="57" spans="1:10" s="425" customFormat="1" ht="22.5" customHeight="1">
      <c r="A57" s="562" t="s">
        <v>1104</v>
      </c>
      <c r="B57" s="562"/>
      <c r="C57" s="562"/>
      <c r="D57" s="806" t="s">
        <v>1105</v>
      </c>
      <c r="E57" s="564" t="s">
        <v>31</v>
      </c>
      <c r="F57" s="638" t="s">
        <v>31</v>
      </c>
      <c r="G57" s="806" t="s">
        <v>31</v>
      </c>
    </row>
    <row r="58" spans="1:10" s="425" customFormat="1" ht="22.5" customHeight="1">
      <c r="A58" s="579" t="s">
        <v>281</v>
      </c>
      <c r="B58" s="579"/>
      <c r="C58" s="639"/>
      <c r="D58" s="576" t="s">
        <v>280</v>
      </c>
      <c r="E58" s="636">
        <v>125000</v>
      </c>
      <c r="F58" s="580">
        <v>125000</v>
      </c>
      <c r="G58" s="588">
        <v>125000</v>
      </c>
      <c r="J58" s="425" t="s">
        <v>143</v>
      </c>
    </row>
    <row r="59" spans="1:10" s="425" customFormat="1" ht="22.5" customHeight="1">
      <c r="A59" s="640" t="s">
        <v>1106</v>
      </c>
      <c r="B59" s="640"/>
      <c r="C59" s="866"/>
      <c r="D59" s="806"/>
      <c r="E59" s="564" t="s">
        <v>31</v>
      </c>
      <c r="F59" s="806" t="s">
        <v>261</v>
      </c>
      <c r="G59" s="806" t="s">
        <v>261</v>
      </c>
    </row>
    <row r="60" spans="1:10" s="425" customFormat="1" ht="22.5" customHeight="1">
      <c r="A60" s="1093" t="s">
        <v>1107</v>
      </c>
      <c r="B60" s="1093"/>
      <c r="C60" s="1094"/>
      <c r="D60" s="576"/>
      <c r="E60" s="577" t="s">
        <v>261</v>
      </c>
      <c r="F60" s="588" t="s">
        <v>31</v>
      </c>
      <c r="G60" s="588" t="s">
        <v>31</v>
      </c>
    </row>
    <row r="61" spans="1:10" s="425" customFormat="1" ht="22.5" customHeight="1">
      <c r="A61" s="486" t="s">
        <v>295</v>
      </c>
      <c r="B61" s="486"/>
      <c r="C61" s="486"/>
      <c r="D61" s="483"/>
      <c r="E61" s="824" t="s">
        <v>31</v>
      </c>
      <c r="F61" s="575" t="s">
        <v>31</v>
      </c>
      <c r="G61" s="575" t="s">
        <v>31</v>
      </c>
    </row>
    <row r="62" spans="1:10" s="425" customFormat="1" ht="22.5" customHeight="1">
      <c r="A62" s="579" t="s">
        <v>1108</v>
      </c>
      <c r="B62" s="579"/>
      <c r="C62" s="579"/>
      <c r="D62" s="576" t="s">
        <v>105</v>
      </c>
      <c r="E62" s="636" t="s">
        <v>261</v>
      </c>
      <c r="F62" s="580">
        <v>125000</v>
      </c>
      <c r="G62" s="588">
        <v>125000</v>
      </c>
    </row>
    <row r="63" spans="1:10" s="425" customFormat="1" ht="22.5" customHeight="1">
      <c r="A63" s="562" t="s">
        <v>1305</v>
      </c>
      <c r="B63" s="562"/>
      <c r="C63" s="562"/>
      <c r="D63" s="806" t="s">
        <v>1109</v>
      </c>
      <c r="E63" s="596">
        <v>30000</v>
      </c>
      <c r="F63" s="867">
        <v>30000</v>
      </c>
      <c r="G63" s="807">
        <v>30000</v>
      </c>
      <c r="H63" s="425" t="s">
        <v>143</v>
      </c>
    </row>
    <row r="64" spans="1:10" s="425" customFormat="1" ht="23.25" customHeight="1">
      <c r="A64" s="579" t="s">
        <v>1304</v>
      </c>
      <c r="B64" s="579"/>
      <c r="C64" s="579"/>
      <c r="D64" s="576" t="s">
        <v>296</v>
      </c>
      <c r="E64" s="636" t="s">
        <v>261</v>
      </c>
      <c r="F64" s="580">
        <v>30000</v>
      </c>
      <c r="G64" s="588">
        <v>30000</v>
      </c>
    </row>
    <row r="65" spans="1:9" s="425" customFormat="1" ht="23.25" customHeight="1">
      <c r="A65" s="562" t="s">
        <v>920</v>
      </c>
      <c r="B65" s="562"/>
      <c r="C65" s="562"/>
      <c r="D65" s="806" t="s">
        <v>298</v>
      </c>
      <c r="E65" s="596" t="s">
        <v>261</v>
      </c>
      <c r="F65" s="867">
        <v>31000</v>
      </c>
      <c r="G65" s="807">
        <v>31000</v>
      </c>
    </row>
    <row r="66" spans="1:9" s="425" customFormat="1" ht="23.25" customHeight="1">
      <c r="A66" s="487" t="s">
        <v>1110</v>
      </c>
      <c r="B66" s="487"/>
      <c r="C66" s="487"/>
      <c r="D66" s="485"/>
      <c r="E66" s="505" t="s">
        <v>261</v>
      </c>
      <c r="F66" s="485" t="s">
        <v>31</v>
      </c>
      <c r="G66" s="485" t="s">
        <v>31</v>
      </c>
    </row>
    <row r="67" spans="1:9" s="581" customFormat="1" ht="24" customHeight="1">
      <c r="A67" s="486" t="s">
        <v>1348</v>
      </c>
      <c r="B67" s="486"/>
      <c r="C67" s="486"/>
      <c r="D67" s="483" t="s">
        <v>1111</v>
      </c>
      <c r="E67" s="824" t="s">
        <v>31</v>
      </c>
      <c r="F67" s="483" t="s">
        <v>31</v>
      </c>
      <c r="G67" s="575">
        <v>0</v>
      </c>
    </row>
    <row r="68" spans="1:9" s="581" customFormat="1" ht="24" customHeight="1">
      <c r="A68" s="484" t="s">
        <v>1349</v>
      </c>
      <c r="B68" s="484"/>
      <c r="C68" s="484"/>
      <c r="D68" s="485" t="s">
        <v>517</v>
      </c>
      <c r="E68" s="505" t="s">
        <v>261</v>
      </c>
      <c r="F68" s="1047" t="s">
        <v>1358</v>
      </c>
      <c r="G68" s="553" t="s">
        <v>31</v>
      </c>
    </row>
    <row r="69" spans="1:9" s="581" customFormat="1" ht="24" customHeight="1">
      <c r="A69" s="486" t="s">
        <v>1350</v>
      </c>
      <c r="B69" s="486"/>
      <c r="C69" s="486"/>
      <c r="D69" s="868" t="s">
        <v>1112</v>
      </c>
      <c r="E69" s="824" t="s">
        <v>261</v>
      </c>
      <c r="F69" s="1047" t="s">
        <v>1358</v>
      </c>
      <c r="G69" s="493">
        <v>0</v>
      </c>
    </row>
    <row r="70" spans="1:9" s="581" customFormat="1" ht="24" customHeight="1">
      <c r="A70" s="487" t="s">
        <v>1351</v>
      </c>
      <c r="B70" s="487"/>
      <c r="C70" s="487"/>
      <c r="D70" s="863" t="s">
        <v>1113</v>
      </c>
      <c r="E70" s="505" t="s">
        <v>261</v>
      </c>
      <c r="F70" s="1047" t="s">
        <v>1358</v>
      </c>
      <c r="G70" s="568">
        <v>0</v>
      </c>
    </row>
    <row r="71" spans="1:9" s="581" customFormat="1" ht="24" customHeight="1">
      <c r="A71" s="486" t="s">
        <v>1114</v>
      </c>
      <c r="B71" s="486"/>
      <c r="C71" s="486"/>
      <c r="D71" s="868"/>
      <c r="E71" s="824" t="s">
        <v>261</v>
      </c>
      <c r="F71" s="551" t="s">
        <v>31</v>
      </c>
      <c r="G71" s="551" t="s">
        <v>261</v>
      </c>
    </row>
    <row r="72" spans="1:9" s="581" customFormat="1" ht="24" customHeight="1">
      <c r="A72" s="487" t="s">
        <v>1063</v>
      </c>
      <c r="B72" s="487"/>
      <c r="C72" s="487"/>
      <c r="D72" s="863"/>
      <c r="E72" s="505" t="s">
        <v>261</v>
      </c>
      <c r="F72" s="490" t="s">
        <v>1115</v>
      </c>
      <c r="G72" s="490" t="s">
        <v>31</v>
      </c>
    </row>
    <row r="73" spans="1:9" s="425" customFormat="1" ht="23.25" customHeight="1">
      <c r="A73" s="1095" t="s">
        <v>921</v>
      </c>
      <c r="B73" s="1095"/>
      <c r="C73" s="1095"/>
      <c r="D73" s="857"/>
      <c r="E73" s="857"/>
      <c r="F73" s="857"/>
      <c r="G73" s="857"/>
    </row>
    <row r="74" spans="1:9" s="425" customFormat="1" ht="22.5" customHeight="1">
      <c r="A74" s="487" t="s">
        <v>1116</v>
      </c>
      <c r="B74" s="495"/>
      <c r="C74" s="495"/>
      <c r="D74" s="485"/>
      <c r="E74" s="490" t="s">
        <v>31</v>
      </c>
      <c r="F74" s="485" t="s">
        <v>261</v>
      </c>
      <c r="G74" s="485" t="s">
        <v>261</v>
      </c>
    </row>
    <row r="75" spans="1:9" s="425" customFormat="1" ht="22.5" customHeight="1">
      <c r="A75" s="869" t="s">
        <v>1054</v>
      </c>
      <c r="B75" s="494"/>
      <c r="C75" s="494"/>
      <c r="D75" s="1096" t="s">
        <v>1117</v>
      </c>
      <c r="E75" s="1097">
        <v>130000</v>
      </c>
      <c r="F75" s="1096" t="s">
        <v>31</v>
      </c>
      <c r="G75" s="806" t="s">
        <v>261</v>
      </c>
    </row>
    <row r="76" spans="1:9" s="425" customFormat="1" ht="22.5" customHeight="1">
      <c r="A76" s="486" t="s">
        <v>1055</v>
      </c>
      <c r="B76" s="494"/>
      <c r="C76" s="494"/>
      <c r="D76" s="1096"/>
      <c r="E76" s="1096"/>
      <c r="F76" s="1096"/>
      <c r="G76" s="806" t="s">
        <v>31</v>
      </c>
    </row>
    <row r="77" spans="1:9" s="425" customFormat="1" ht="45" customHeight="1">
      <c r="A77" s="1090" t="s">
        <v>1180</v>
      </c>
      <c r="B77" s="1090"/>
      <c r="C77" s="1091"/>
      <c r="D77" s="576" t="s">
        <v>1118</v>
      </c>
      <c r="E77" s="577" t="s">
        <v>261</v>
      </c>
      <c r="F77" s="588">
        <v>110000</v>
      </c>
      <c r="G77" s="576" t="s">
        <v>31</v>
      </c>
      <c r="H77" s="424"/>
    </row>
    <row r="78" spans="1:9" s="425" customFormat="1" ht="47.25" customHeight="1">
      <c r="A78" s="1104" t="s">
        <v>1181</v>
      </c>
      <c r="B78" s="1104"/>
      <c r="C78" s="1105"/>
      <c r="D78" s="806" t="s">
        <v>1119</v>
      </c>
      <c r="E78" s="564" t="s">
        <v>261</v>
      </c>
      <c r="F78" s="596">
        <v>266000</v>
      </c>
      <c r="G78" s="596">
        <v>156000</v>
      </c>
      <c r="H78" s="424"/>
    </row>
    <row r="79" spans="1:9" ht="22.5" customHeight="1">
      <c r="A79" s="1106" t="s">
        <v>691</v>
      </c>
      <c r="B79" s="1106"/>
      <c r="C79" s="1106"/>
      <c r="D79" s="857"/>
      <c r="E79" s="859"/>
      <c r="F79" s="859"/>
      <c r="G79" s="859"/>
      <c r="I79" s="412" t="s">
        <v>143</v>
      </c>
    </row>
    <row r="80" spans="1:9" ht="21.75" customHeight="1">
      <c r="A80" s="587" t="s">
        <v>1120</v>
      </c>
      <c r="B80" s="872"/>
      <c r="C80" s="872"/>
      <c r="D80" s="496" t="s">
        <v>1121</v>
      </c>
      <c r="E80" s="496" t="s">
        <v>261</v>
      </c>
      <c r="F80" s="588" t="s">
        <v>1122</v>
      </c>
      <c r="G80" s="580" t="s">
        <v>31</v>
      </c>
    </row>
    <row r="81" spans="1:7" ht="75" customHeight="1">
      <c r="A81" s="1107" t="s">
        <v>1404</v>
      </c>
      <c r="B81" s="1107"/>
      <c r="C81" s="1107"/>
      <c r="D81" s="642" t="s">
        <v>1125</v>
      </c>
      <c r="E81" s="590" t="s">
        <v>261</v>
      </c>
      <c r="F81" s="591" t="s">
        <v>261</v>
      </c>
      <c r="G81" s="592">
        <v>350000</v>
      </c>
    </row>
    <row r="82" spans="1:7" ht="30.75" customHeight="1">
      <c r="A82" s="826"/>
      <c r="B82" s="826"/>
      <c r="C82" s="826"/>
      <c r="D82" s="873"/>
      <c r="E82" s="569"/>
      <c r="F82" s="498"/>
      <c r="G82" s="638"/>
    </row>
    <row r="83" spans="1:7">
      <c r="A83" s="380" t="s">
        <v>1123</v>
      </c>
      <c r="B83" s="380"/>
      <c r="C83" s="380"/>
      <c r="D83" s="384"/>
      <c r="E83" s="380"/>
      <c r="F83" s="380"/>
      <c r="G83" s="380"/>
    </row>
    <row r="84" spans="1:7">
      <c r="A84" s="380" t="s">
        <v>1182</v>
      </c>
      <c r="B84" s="380"/>
      <c r="C84" s="380"/>
      <c r="D84" s="384"/>
      <c r="E84" s="380"/>
      <c r="F84" s="380"/>
      <c r="G84" s="380"/>
    </row>
    <row r="85" spans="1:7" ht="152.25" customHeight="1">
      <c r="A85" s="1108" t="s">
        <v>1408</v>
      </c>
      <c r="B85" s="1108"/>
      <c r="C85" s="1108"/>
      <c r="D85" s="384"/>
      <c r="E85" s="380"/>
      <c r="F85" s="380"/>
      <c r="G85" s="380"/>
    </row>
    <row r="86" spans="1:7" ht="63.75" customHeight="1">
      <c r="A86" s="1086" t="str">
        <f>'ÚJ C3 alapárak (okt gytásig)'!A60</f>
        <v>A feltüntetett árak tartalmazzák a 27%-os ÁFA-t és a regisztrációs adót. Az árak és a kedvezmények 2017. október 3-tól visszavonásig érvényesek. A C Automobil Import Kft. minden változtatás jogát fenntartja.</v>
      </c>
      <c r="B86" s="1086"/>
      <c r="C86" s="1086"/>
      <c r="D86" s="1086"/>
      <c r="E86" s="1086"/>
      <c r="F86" s="1086"/>
      <c r="G86" s="643"/>
    </row>
    <row r="87" spans="1:7" ht="107.45" customHeight="1">
      <c r="A87" s="644"/>
      <c r="B87" s="644"/>
      <c r="C87" s="644"/>
      <c r="D87" s="645"/>
      <c r="E87" s="644"/>
      <c r="F87" s="644" t="s">
        <v>143</v>
      </c>
      <c r="G87" s="644"/>
    </row>
  </sheetData>
  <mergeCells count="24">
    <mergeCell ref="A78:C78"/>
    <mergeCell ref="A79:C79"/>
    <mergeCell ref="A81:C81"/>
    <mergeCell ref="A86:F86"/>
    <mergeCell ref="A60:C60"/>
    <mergeCell ref="A73:C73"/>
    <mergeCell ref="D75:D76"/>
    <mergeCell ref="E75:E76"/>
    <mergeCell ref="F75:F76"/>
    <mergeCell ref="A77:C77"/>
    <mergeCell ref="A85:C85"/>
    <mergeCell ref="A50:C50"/>
    <mergeCell ref="A4:C5"/>
    <mergeCell ref="E4:E5"/>
    <mergeCell ref="F4:F5"/>
    <mergeCell ref="G4:G5"/>
    <mergeCell ref="A23:C23"/>
    <mergeCell ref="A37:C37"/>
    <mergeCell ref="A45:C45"/>
    <mergeCell ref="A46:C46"/>
    <mergeCell ref="A47:C47"/>
    <mergeCell ref="A48:C48"/>
    <mergeCell ref="A49:C49"/>
    <mergeCell ref="A27:C27"/>
  </mergeCells>
  <printOptions horizontalCentered="1"/>
  <pageMargins left="0.19685039370078741" right="0.19685039370078741" top="0.51181102362204722" bottom="0.39370078740157483" header="0.82677165354330717" footer="0.15748031496062992"/>
  <pageSetup paperSize="9" scale="44" fitToHeight="2" orientation="portrait" horizontalDpi="1200" verticalDpi="1200" r:id="rId1"/>
  <headerFooter alignWithMargins="0"/>
  <rowBreaks count="1" manualBreakCount="1">
    <brk id="51"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R84"/>
  <sheetViews>
    <sheetView showGridLines="0" view="pageBreakPreview" zoomScale="40" zoomScaleNormal="40" zoomScaleSheetLayoutView="40" workbookViewId="0">
      <selection activeCell="B19" sqref="B19"/>
    </sheetView>
  </sheetViews>
  <sheetFormatPr defaultRowHeight="18"/>
  <cols>
    <col min="1" max="1" width="20.7109375" style="322" customWidth="1"/>
    <col min="2" max="2" width="235.5703125" style="297" customWidth="1"/>
    <col min="3" max="3" width="57.5703125" style="297" customWidth="1"/>
    <col min="4" max="4" width="57.5703125" style="297" hidden="1" customWidth="1"/>
    <col min="5" max="5" width="57.28515625" style="297" customWidth="1"/>
    <col min="6" max="256" width="9.140625" style="297"/>
    <col min="257" max="257" width="20.7109375" style="297" customWidth="1"/>
    <col min="258" max="258" width="235.5703125" style="297" customWidth="1"/>
    <col min="259" max="259" width="57.5703125" style="297" customWidth="1"/>
    <col min="260" max="260" width="0" style="297" hidden="1" customWidth="1"/>
    <col min="261" max="261" width="57.28515625" style="297" customWidth="1"/>
    <col min="262" max="512" width="9.140625" style="297"/>
    <col min="513" max="513" width="20.7109375" style="297" customWidth="1"/>
    <col min="514" max="514" width="235.5703125" style="297" customWidth="1"/>
    <col min="515" max="515" width="57.5703125" style="297" customWidth="1"/>
    <col min="516" max="516" width="0" style="297" hidden="1" customWidth="1"/>
    <col min="517" max="517" width="57.28515625" style="297" customWidth="1"/>
    <col min="518" max="768" width="9.140625" style="297"/>
    <col min="769" max="769" width="20.7109375" style="297" customWidth="1"/>
    <col min="770" max="770" width="235.5703125" style="297" customWidth="1"/>
    <col min="771" max="771" width="57.5703125" style="297" customWidth="1"/>
    <col min="772" max="772" width="0" style="297" hidden="1" customWidth="1"/>
    <col min="773" max="773" width="57.28515625" style="297" customWidth="1"/>
    <col min="774" max="1024" width="9.140625" style="297"/>
    <col min="1025" max="1025" width="20.7109375" style="297" customWidth="1"/>
    <col min="1026" max="1026" width="235.5703125" style="297" customWidth="1"/>
    <col min="1027" max="1027" width="57.5703125" style="297" customWidth="1"/>
    <col min="1028" max="1028" width="0" style="297" hidden="1" customWidth="1"/>
    <col min="1029" max="1029" width="57.28515625" style="297" customWidth="1"/>
    <col min="1030" max="1280" width="9.140625" style="297"/>
    <col min="1281" max="1281" width="20.7109375" style="297" customWidth="1"/>
    <col min="1282" max="1282" width="235.5703125" style="297" customWidth="1"/>
    <col min="1283" max="1283" width="57.5703125" style="297" customWidth="1"/>
    <col min="1284" max="1284" width="0" style="297" hidden="1" customWidth="1"/>
    <col min="1285" max="1285" width="57.28515625" style="297" customWidth="1"/>
    <col min="1286" max="1536" width="9.140625" style="297"/>
    <col min="1537" max="1537" width="20.7109375" style="297" customWidth="1"/>
    <col min="1538" max="1538" width="235.5703125" style="297" customWidth="1"/>
    <col min="1539" max="1539" width="57.5703125" style="297" customWidth="1"/>
    <col min="1540" max="1540" width="0" style="297" hidden="1" customWidth="1"/>
    <col min="1541" max="1541" width="57.28515625" style="297" customWidth="1"/>
    <col min="1542" max="1792" width="9.140625" style="297"/>
    <col min="1793" max="1793" width="20.7109375" style="297" customWidth="1"/>
    <col min="1794" max="1794" width="235.5703125" style="297" customWidth="1"/>
    <col min="1795" max="1795" width="57.5703125" style="297" customWidth="1"/>
    <col min="1796" max="1796" width="0" style="297" hidden="1" customWidth="1"/>
    <col min="1797" max="1797" width="57.28515625" style="297" customWidth="1"/>
    <col min="1798" max="2048" width="9.140625" style="297"/>
    <col min="2049" max="2049" width="20.7109375" style="297" customWidth="1"/>
    <col min="2050" max="2050" width="235.5703125" style="297" customWidth="1"/>
    <col min="2051" max="2051" width="57.5703125" style="297" customWidth="1"/>
    <col min="2052" max="2052" width="0" style="297" hidden="1" customWidth="1"/>
    <col min="2053" max="2053" width="57.28515625" style="297" customWidth="1"/>
    <col min="2054" max="2304" width="9.140625" style="297"/>
    <col min="2305" max="2305" width="20.7109375" style="297" customWidth="1"/>
    <col min="2306" max="2306" width="235.5703125" style="297" customWidth="1"/>
    <col min="2307" max="2307" width="57.5703125" style="297" customWidth="1"/>
    <col min="2308" max="2308" width="0" style="297" hidden="1" customWidth="1"/>
    <col min="2309" max="2309" width="57.28515625" style="297" customWidth="1"/>
    <col min="2310" max="2560" width="9.140625" style="297"/>
    <col min="2561" max="2561" width="20.7109375" style="297" customWidth="1"/>
    <col min="2562" max="2562" width="235.5703125" style="297" customWidth="1"/>
    <col min="2563" max="2563" width="57.5703125" style="297" customWidth="1"/>
    <col min="2564" max="2564" width="0" style="297" hidden="1" customWidth="1"/>
    <col min="2565" max="2565" width="57.28515625" style="297" customWidth="1"/>
    <col min="2566" max="2816" width="9.140625" style="297"/>
    <col min="2817" max="2817" width="20.7109375" style="297" customWidth="1"/>
    <col min="2818" max="2818" width="235.5703125" style="297" customWidth="1"/>
    <col min="2819" max="2819" width="57.5703125" style="297" customWidth="1"/>
    <col min="2820" max="2820" width="0" style="297" hidden="1" customWidth="1"/>
    <col min="2821" max="2821" width="57.28515625" style="297" customWidth="1"/>
    <col min="2822" max="3072" width="9.140625" style="297"/>
    <col min="3073" max="3073" width="20.7109375" style="297" customWidth="1"/>
    <col min="3074" max="3074" width="235.5703125" style="297" customWidth="1"/>
    <col min="3075" max="3075" width="57.5703125" style="297" customWidth="1"/>
    <col min="3076" max="3076" width="0" style="297" hidden="1" customWidth="1"/>
    <col min="3077" max="3077" width="57.28515625" style="297" customWidth="1"/>
    <col min="3078" max="3328" width="9.140625" style="297"/>
    <col min="3329" max="3329" width="20.7109375" style="297" customWidth="1"/>
    <col min="3330" max="3330" width="235.5703125" style="297" customWidth="1"/>
    <col min="3331" max="3331" width="57.5703125" style="297" customWidth="1"/>
    <col min="3332" max="3332" width="0" style="297" hidden="1" customWidth="1"/>
    <col min="3333" max="3333" width="57.28515625" style="297" customWidth="1"/>
    <col min="3334" max="3584" width="9.140625" style="297"/>
    <col min="3585" max="3585" width="20.7109375" style="297" customWidth="1"/>
    <col min="3586" max="3586" width="235.5703125" style="297" customWidth="1"/>
    <col min="3587" max="3587" width="57.5703125" style="297" customWidth="1"/>
    <col min="3588" max="3588" width="0" style="297" hidden="1" customWidth="1"/>
    <col min="3589" max="3589" width="57.28515625" style="297" customWidth="1"/>
    <col min="3590" max="3840" width="9.140625" style="297"/>
    <col min="3841" max="3841" width="20.7109375" style="297" customWidth="1"/>
    <col min="3842" max="3842" width="235.5703125" style="297" customWidth="1"/>
    <col min="3843" max="3843" width="57.5703125" style="297" customWidth="1"/>
    <col min="3844" max="3844" width="0" style="297" hidden="1" customWidth="1"/>
    <col min="3845" max="3845" width="57.28515625" style="297" customWidth="1"/>
    <col min="3846" max="4096" width="9.140625" style="297"/>
    <col min="4097" max="4097" width="20.7109375" style="297" customWidth="1"/>
    <col min="4098" max="4098" width="235.5703125" style="297" customWidth="1"/>
    <col min="4099" max="4099" width="57.5703125" style="297" customWidth="1"/>
    <col min="4100" max="4100" width="0" style="297" hidden="1" customWidth="1"/>
    <col min="4101" max="4101" width="57.28515625" style="297" customWidth="1"/>
    <col min="4102" max="4352" width="9.140625" style="297"/>
    <col min="4353" max="4353" width="20.7109375" style="297" customWidth="1"/>
    <col min="4354" max="4354" width="235.5703125" style="297" customWidth="1"/>
    <col min="4355" max="4355" width="57.5703125" style="297" customWidth="1"/>
    <col min="4356" max="4356" width="0" style="297" hidden="1" customWidth="1"/>
    <col min="4357" max="4357" width="57.28515625" style="297" customWidth="1"/>
    <col min="4358" max="4608" width="9.140625" style="297"/>
    <col min="4609" max="4609" width="20.7109375" style="297" customWidth="1"/>
    <col min="4610" max="4610" width="235.5703125" style="297" customWidth="1"/>
    <col min="4611" max="4611" width="57.5703125" style="297" customWidth="1"/>
    <col min="4612" max="4612" width="0" style="297" hidden="1" customWidth="1"/>
    <col min="4613" max="4613" width="57.28515625" style="297" customWidth="1"/>
    <col min="4614" max="4864" width="9.140625" style="297"/>
    <col min="4865" max="4865" width="20.7109375" style="297" customWidth="1"/>
    <col min="4866" max="4866" width="235.5703125" style="297" customWidth="1"/>
    <col min="4867" max="4867" width="57.5703125" style="297" customWidth="1"/>
    <col min="4868" max="4868" width="0" style="297" hidden="1" customWidth="1"/>
    <col min="4869" max="4869" width="57.28515625" style="297" customWidth="1"/>
    <col min="4870" max="5120" width="9.140625" style="297"/>
    <col min="5121" max="5121" width="20.7109375" style="297" customWidth="1"/>
    <col min="5122" max="5122" width="235.5703125" style="297" customWidth="1"/>
    <col min="5123" max="5123" width="57.5703125" style="297" customWidth="1"/>
    <col min="5124" max="5124" width="0" style="297" hidden="1" customWidth="1"/>
    <col min="5125" max="5125" width="57.28515625" style="297" customWidth="1"/>
    <col min="5126" max="5376" width="9.140625" style="297"/>
    <col min="5377" max="5377" width="20.7109375" style="297" customWidth="1"/>
    <col min="5378" max="5378" width="235.5703125" style="297" customWidth="1"/>
    <col min="5379" max="5379" width="57.5703125" style="297" customWidth="1"/>
    <col min="5380" max="5380" width="0" style="297" hidden="1" customWidth="1"/>
    <col min="5381" max="5381" width="57.28515625" style="297" customWidth="1"/>
    <col min="5382" max="5632" width="9.140625" style="297"/>
    <col min="5633" max="5633" width="20.7109375" style="297" customWidth="1"/>
    <col min="5634" max="5634" width="235.5703125" style="297" customWidth="1"/>
    <col min="5635" max="5635" width="57.5703125" style="297" customWidth="1"/>
    <col min="5636" max="5636" width="0" style="297" hidden="1" customWidth="1"/>
    <col min="5637" max="5637" width="57.28515625" style="297" customWidth="1"/>
    <col min="5638" max="5888" width="9.140625" style="297"/>
    <col min="5889" max="5889" width="20.7109375" style="297" customWidth="1"/>
    <col min="5890" max="5890" width="235.5703125" style="297" customWidth="1"/>
    <col min="5891" max="5891" width="57.5703125" style="297" customWidth="1"/>
    <col min="5892" max="5892" width="0" style="297" hidden="1" customWidth="1"/>
    <col min="5893" max="5893" width="57.28515625" style="297" customWidth="1"/>
    <col min="5894" max="6144" width="9.140625" style="297"/>
    <col min="6145" max="6145" width="20.7109375" style="297" customWidth="1"/>
    <col min="6146" max="6146" width="235.5703125" style="297" customWidth="1"/>
    <col min="6147" max="6147" width="57.5703125" style="297" customWidth="1"/>
    <col min="6148" max="6148" width="0" style="297" hidden="1" customWidth="1"/>
    <col min="6149" max="6149" width="57.28515625" style="297" customWidth="1"/>
    <col min="6150" max="6400" width="9.140625" style="297"/>
    <col min="6401" max="6401" width="20.7109375" style="297" customWidth="1"/>
    <col min="6402" max="6402" width="235.5703125" style="297" customWidth="1"/>
    <col min="6403" max="6403" width="57.5703125" style="297" customWidth="1"/>
    <col min="6404" max="6404" width="0" style="297" hidden="1" customWidth="1"/>
    <col min="6405" max="6405" width="57.28515625" style="297" customWidth="1"/>
    <col min="6406" max="6656" width="9.140625" style="297"/>
    <col min="6657" max="6657" width="20.7109375" style="297" customWidth="1"/>
    <col min="6658" max="6658" width="235.5703125" style="297" customWidth="1"/>
    <col min="6659" max="6659" width="57.5703125" style="297" customWidth="1"/>
    <col min="6660" max="6660" width="0" style="297" hidden="1" customWidth="1"/>
    <col min="6661" max="6661" width="57.28515625" style="297" customWidth="1"/>
    <col min="6662" max="6912" width="9.140625" style="297"/>
    <col min="6913" max="6913" width="20.7109375" style="297" customWidth="1"/>
    <col min="6914" max="6914" width="235.5703125" style="297" customWidth="1"/>
    <col min="6915" max="6915" width="57.5703125" style="297" customWidth="1"/>
    <col min="6916" max="6916" width="0" style="297" hidden="1" customWidth="1"/>
    <col min="6917" max="6917" width="57.28515625" style="297" customWidth="1"/>
    <col min="6918" max="7168" width="9.140625" style="297"/>
    <col min="7169" max="7169" width="20.7109375" style="297" customWidth="1"/>
    <col min="7170" max="7170" width="235.5703125" style="297" customWidth="1"/>
    <col min="7171" max="7171" width="57.5703125" style="297" customWidth="1"/>
    <col min="7172" max="7172" width="0" style="297" hidden="1" customWidth="1"/>
    <col min="7173" max="7173" width="57.28515625" style="297" customWidth="1"/>
    <col min="7174" max="7424" width="9.140625" style="297"/>
    <col min="7425" max="7425" width="20.7109375" style="297" customWidth="1"/>
    <col min="7426" max="7426" width="235.5703125" style="297" customWidth="1"/>
    <col min="7427" max="7427" width="57.5703125" style="297" customWidth="1"/>
    <col min="7428" max="7428" width="0" style="297" hidden="1" customWidth="1"/>
    <col min="7429" max="7429" width="57.28515625" style="297" customWidth="1"/>
    <col min="7430" max="7680" width="9.140625" style="297"/>
    <col min="7681" max="7681" width="20.7109375" style="297" customWidth="1"/>
    <col min="7682" max="7682" width="235.5703125" style="297" customWidth="1"/>
    <col min="7683" max="7683" width="57.5703125" style="297" customWidth="1"/>
    <col min="7684" max="7684" width="0" style="297" hidden="1" customWidth="1"/>
    <col min="7685" max="7685" width="57.28515625" style="297" customWidth="1"/>
    <col min="7686" max="7936" width="9.140625" style="297"/>
    <col min="7937" max="7937" width="20.7109375" style="297" customWidth="1"/>
    <col min="7938" max="7938" width="235.5703125" style="297" customWidth="1"/>
    <col min="7939" max="7939" width="57.5703125" style="297" customWidth="1"/>
    <col min="7940" max="7940" width="0" style="297" hidden="1" customWidth="1"/>
    <col min="7941" max="7941" width="57.28515625" style="297" customWidth="1"/>
    <col min="7942" max="8192" width="9.140625" style="297"/>
    <col min="8193" max="8193" width="20.7109375" style="297" customWidth="1"/>
    <col min="8194" max="8194" width="235.5703125" style="297" customWidth="1"/>
    <col min="8195" max="8195" width="57.5703125" style="297" customWidth="1"/>
    <col min="8196" max="8196" width="0" style="297" hidden="1" customWidth="1"/>
    <col min="8197" max="8197" width="57.28515625" style="297" customWidth="1"/>
    <col min="8198" max="8448" width="9.140625" style="297"/>
    <col min="8449" max="8449" width="20.7109375" style="297" customWidth="1"/>
    <col min="8450" max="8450" width="235.5703125" style="297" customWidth="1"/>
    <col min="8451" max="8451" width="57.5703125" style="297" customWidth="1"/>
    <col min="8452" max="8452" width="0" style="297" hidden="1" customWidth="1"/>
    <col min="8453" max="8453" width="57.28515625" style="297" customWidth="1"/>
    <col min="8454" max="8704" width="9.140625" style="297"/>
    <col min="8705" max="8705" width="20.7109375" style="297" customWidth="1"/>
    <col min="8706" max="8706" width="235.5703125" style="297" customWidth="1"/>
    <col min="8707" max="8707" width="57.5703125" style="297" customWidth="1"/>
    <col min="8708" max="8708" width="0" style="297" hidden="1" customWidth="1"/>
    <col min="8709" max="8709" width="57.28515625" style="297" customWidth="1"/>
    <col min="8710" max="8960" width="9.140625" style="297"/>
    <col min="8961" max="8961" width="20.7109375" style="297" customWidth="1"/>
    <col min="8962" max="8962" width="235.5703125" style="297" customWidth="1"/>
    <col min="8963" max="8963" width="57.5703125" style="297" customWidth="1"/>
    <col min="8964" max="8964" width="0" style="297" hidden="1" customWidth="1"/>
    <col min="8965" max="8965" width="57.28515625" style="297" customWidth="1"/>
    <col min="8966" max="9216" width="9.140625" style="297"/>
    <col min="9217" max="9217" width="20.7109375" style="297" customWidth="1"/>
    <col min="9218" max="9218" width="235.5703125" style="297" customWidth="1"/>
    <col min="9219" max="9219" width="57.5703125" style="297" customWidth="1"/>
    <col min="9220" max="9220" width="0" style="297" hidden="1" customWidth="1"/>
    <col min="9221" max="9221" width="57.28515625" style="297" customWidth="1"/>
    <col min="9222" max="9472" width="9.140625" style="297"/>
    <col min="9473" max="9473" width="20.7109375" style="297" customWidth="1"/>
    <col min="9474" max="9474" width="235.5703125" style="297" customWidth="1"/>
    <col min="9475" max="9475" width="57.5703125" style="297" customWidth="1"/>
    <col min="9476" max="9476" width="0" style="297" hidden="1" customWidth="1"/>
    <col min="9477" max="9477" width="57.28515625" style="297" customWidth="1"/>
    <col min="9478" max="9728" width="9.140625" style="297"/>
    <col min="9729" max="9729" width="20.7109375" style="297" customWidth="1"/>
    <col min="9730" max="9730" width="235.5703125" style="297" customWidth="1"/>
    <col min="9731" max="9731" width="57.5703125" style="297" customWidth="1"/>
    <col min="9732" max="9732" width="0" style="297" hidden="1" customWidth="1"/>
    <col min="9733" max="9733" width="57.28515625" style="297" customWidth="1"/>
    <col min="9734" max="9984" width="9.140625" style="297"/>
    <col min="9985" max="9985" width="20.7109375" style="297" customWidth="1"/>
    <col min="9986" max="9986" width="235.5703125" style="297" customWidth="1"/>
    <col min="9987" max="9987" width="57.5703125" style="297" customWidth="1"/>
    <col min="9988" max="9988" width="0" style="297" hidden="1" customWidth="1"/>
    <col min="9989" max="9989" width="57.28515625" style="297" customWidth="1"/>
    <col min="9990" max="10240" width="9.140625" style="297"/>
    <col min="10241" max="10241" width="20.7109375" style="297" customWidth="1"/>
    <col min="10242" max="10242" width="235.5703125" style="297" customWidth="1"/>
    <col min="10243" max="10243" width="57.5703125" style="297" customWidth="1"/>
    <col min="10244" max="10244" width="0" style="297" hidden="1" customWidth="1"/>
    <col min="10245" max="10245" width="57.28515625" style="297" customWidth="1"/>
    <col min="10246" max="10496" width="9.140625" style="297"/>
    <col min="10497" max="10497" width="20.7109375" style="297" customWidth="1"/>
    <col min="10498" max="10498" width="235.5703125" style="297" customWidth="1"/>
    <col min="10499" max="10499" width="57.5703125" style="297" customWidth="1"/>
    <col min="10500" max="10500" width="0" style="297" hidden="1" customWidth="1"/>
    <col min="10501" max="10501" width="57.28515625" style="297" customWidth="1"/>
    <col min="10502" max="10752" width="9.140625" style="297"/>
    <col min="10753" max="10753" width="20.7109375" style="297" customWidth="1"/>
    <col min="10754" max="10754" width="235.5703125" style="297" customWidth="1"/>
    <col min="10755" max="10755" width="57.5703125" style="297" customWidth="1"/>
    <col min="10756" max="10756" width="0" style="297" hidden="1" customWidth="1"/>
    <col min="10757" max="10757" width="57.28515625" style="297" customWidth="1"/>
    <col min="10758" max="11008" width="9.140625" style="297"/>
    <col min="11009" max="11009" width="20.7109375" style="297" customWidth="1"/>
    <col min="11010" max="11010" width="235.5703125" style="297" customWidth="1"/>
    <col min="11011" max="11011" width="57.5703125" style="297" customWidth="1"/>
    <col min="11012" max="11012" width="0" style="297" hidden="1" customWidth="1"/>
    <col min="11013" max="11013" width="57.28515625" style="297" customWidth="1"/>
    <col min="11014" max="11264" width="9.140625" style="297"/>
    <col min="11265" max="11265" width="20.7109375" style="297" customWidth="1"/>
    <col min="11266" max="11266" width="235.5703125" style="297" customWidth="1"/>
    <col min="11267" max="11267" width="57.5703125" style="297" customWidth="1"/>
    <col min="11268" max="11268" width="0" style="297" hidden="1" customWidth="1"/>
    <col min="11269" max="11269" width="57.28515625" style="297" customWidth="1"/>
    <col min="11270" max="11520" width="9.140625" style="297"/>
    <col min="11521" max="11521" width="20.7109375" style="297" customWidth="1"/>
    <col min="11522" max="11522" width="235.5703125" style="297" customWidth="1"/>
    <col min="11523" max="11523" width="57.5703125" style="297" customWidth="1"/>
    <col min="11524" max="11524" width="0" style="297" hidden="1" customWidth="1"/>
    <col min="11525" max="11525" width="57.28515625" style="297" customWidth="1"/>
    <col min="11526" max="11776" width="9.140625" style="297"/>
    <col min="11777" max="11777" width="20.7109375" style="297" customWidth="1"/>
    <col min="11778" max="11778" width="235.5703125" style="297" customWidth="1"/>
    <col min="11779" max="11779" width="57.5703125" style="297" customWidth="1"/>
    <col min="11780" max="11780" width="0" style="297" hidden="1" customWidth="1"/>
    <col min="11781" max="11781" width="57.28515625" style="297" customWidth="1"/>
    <col min="11782" max="12032" width="9.140625" style="297"/>
    <col min="12033" max="12033" width="20.7109375" style="297" customWidth="1"/>
    <col min="12034" max="12034" width="235.5703125" style="297" customWidth="1"/>
    <col min="12035" max="12035" width="57.5703125" style="297" customWidth="1"/>
    <col min="12036" max="12036" width="0" style="297" hidden="1" customWidth="1"/>
    <col min="12037" max="12037" width="57.28515625" style="297" customWidth="1"/>
    <col min="12038" max="12288" width="9.140625" style="297"/>
    <col min="12289" max="12289" width="20.7109375" style="297" customWidth="1"/>
    <col min="12290" max="12290" width="235.5703125" style="297" customWidth="1"/>
    <col min="12291" max="12291" width="57.5703125" style="297" customWidth="1"/>
    <col min="12292" max="12292" width="0" style="297" hidden="1" customWidth="1"/>
    <col min="12293" max="12293" width="57.28515625" style="297" customWidth="1"/>
    <col min="12294" max="12544" width="9.140625" style="297"/>
    <col min="12545" max="12545" width="20.7109375" style="297" customWidth="1"/>
    <col min="12546" max="12546" width="235.5703125" style="297" customWidth="1"/>
    <col min="12547" max="12547" width="57.5703125" style="297" customWidth="1"/>
    <col min="12548" max="12548" width="0" style="297" hidden="1" customWidth="1"/>
    <col min="12549" max="12549" width="57.28515625" style="297" customWidth="1"/>
    <col min="12550" max="12800" width="9.140625" style="297"/>
    <col min="12801" max="12801" width="20.7109375" style="297" customWidth="1"/>
    <col min="12802" max="12802" width="235.5703125" style="297" customWidth="1"/>
    <col min="12803" max="12803" width="57.5703125" style="297" customWidth="1"/>
    <col min="12804" max="12804" width="0" style="297" hidden="1" customWidth="1"/>
    <col min="12805" max="12805" width="57.28515625" style="297" customWidth="1"/>
    <col min="12806" max="13056" width="9.140625" style="297"/>
    <col min="13057" max="13057" width="20.7109375" style="297" customWidth="1"/>
    <col min="13058" max="13058" width="235.5703125" style="297" customWidth="1"/>
    <col min="13059" max="13059" width="57.5703125" style="297" customWidth="1"/>
    <col min="13060" max="13060" width="0" style="297" hidden="1" customWidth="1"/>
    <col min="13061" max="13061" width="57.28515625" style="297" customWidth="1"/>
    <col min="13062" max="13312" width="9.140625" style="297"/>
    <col min="13313" max="13313" width="20.7109375" style="297" customWidth="1"/>
    <col min="13314" max="13314" width="235.5703125" style="297" customWidth="1"/>
    <col min="13315" max="13315" width="57.5703125" style="297" customWidth="1"/>
    <col min="13316" max="13316" width="0" style="297" hidden="1" customWidth="1"/>
    <col min="13317" max="13317" width="57.28515625" style="297" customWidth="1"/>
    <col min="13318" max="13568" width="9.140625" style="297"/>
    <col min="13569" max="13569" width="20.7109375" style="297" customWidth="1"/>
    <col min="13570" max="13570" width="235.5703125" style="297" customWidth="1"/>
    <col min="13571" max="13571" width="57.5703125" style="297" customWidth="1"/>
    <col min="13572" max="13572" width="0" style="297" hidden="1" customWidth="1"/>
    <col min="13573" max="13573" width="57.28515625" style="297" customWidth="1"/>
    <col min="13574" max="13824" width="9.140625" style="297"/>
    <col min="13825" max="13825" width="20.7109375" style="297" customWidth="1"/>
    <col min="13826" max="13826" width="235.5703125" style="297" customWidth="1"/>
    <col min="13827" max="13827" width="57.5703125" style="297" customWidth="1"/>
    <col min="13828" max="13828" width="0" style="297" hidden="1" customWidth="1"/>
    <col min="13829" max="13829" width="57.28515625" style="297" customWidth="1"/>
    <col min="13830" max="14080" width="9.140625" style="297"/>
    <col min="14081" max="14081" width="20.7109375" style="297" customWidth="1"/>
    <col min="14082" max="14082" width="235.5703125" style="297" customWidth="1"/>
    <col min="14083" max="14083" width="57.5703125" style="297" customWidth="1"/>
    <col min="14084" max="14084" width="0" style="297" hidden="1" customWidth="1"/>
    <col min="14085" max="14085" width="57.28515625" style="297" customWidth="1"/>
    <col min="14086" max="14336" width="9.140625" style="297"/>
    <col min="14337" max="14337" width="20.7109375" style="297" customWidth="1"/>
    <col min="14338" max="14338" width="235.5703125" style="297" customWidth="1"/>
    <col min="14339" max="14339" width="57.5703125" style="297" customWidth="1"/>
    <col min="14340" max="14340" width="0" style="297" hidden="1" customWidth="1"/>
    <col min="14341" max="14341" width="57.28515625" style="297" customWidth="1"/>
    <col min="14342" max="14592" width="9.140625" style="297"/>
    <col min="14593" max="14593" width="20.7109375" style="297" customWidth="1"/>
    <col min="14594" max="14594" width="235.5703125" style="297" customWidth="1"/>
    <col min="14595" max="14595" width="57.5703125" style="297" customWidth="1"/>
    <col min="14596" max="14596" width="0" style="297" hidden="1" customWidth="1"/>
    <col min="14597" max="14597" width="57.28515625" style="297" customWidth="1"/>
    <col min="14598" max="14848" width="9.140625" style="297"/>
    <col min="14849" max="14849" width="20.7109375" style="297" customWidth="1"/>
    <col min="14850" max="14850" width="235.5703125" style="297" customWidth="1"/>
    <col min="14851" max="14851" width="57.5703125" style="297" customWidth="1"/>
    <col min="14852" max="14852" width="0" style="297" hidden="1" customWidth="1"/>
    <col min="14853" max="14853" width="57.28515625" style="297" customWidth="1"/>
    <col min="14854" max="15104" width="9.140625" style="297"/>
    <col min="15105" max="15105" width="20.7109375" style="297" customWidth="1"/>
    <col min="15106" max="15106" width="235.5703125" style="297" customWidth="1"/>
    <col min="15107" max="15107" width="57.5703125" style="297" customWidth="1"/>
    <col min="15108" max="15108" width="0" style="297" hidden="1" customWidth="1"/>
    <col min="15109" max="15109" width="57.28515625" style="297" customWidth="1"/>
    <col min="15110" max="15360" width="9.140625" style="297"/>
    <col min="15361" max="15361" width="20.7109375" style="297" customWidth="1"/>
    <col min="15362" max="15362" width="235.5703125" style="297" customWidth="1"/>
    <col min="15363" max="15363" width="57.5703125" style="297" customWidth="1"/>
    <col min="15364" max="15364" width="0" style="297" hidden="1" customWidth="1"/>
    <col min="15365" max="15365" width="57.28515625" style="297" customWidth="1"/>
    <col min="15366" max="15616" width="9.140625" style="297"/>
    <col min="15617" max="15617" width="20.7109375" style="297" customWidth="1"/>
    <col min="15618" max="15618" width="235.5703125" style="297" customWidth="1"/>
    <col min="15619" max="15619" width="57.5703125" style="297" customWidth="1"/>
    <col min="15620" max="15620" width="0" style="297" hidden="1" customWidth="1"/>
    <col min="15621" max="15621" width="57.28515625" style="297" customWidth="1"/>
    <col min="15622" max="15872" width="9.140625" style="297"/>
    <col min="15873" max="15873" width="20.7109375" style="297" customWidth="1"/>
    <col min="15874" max="15874" width="235.5703125" style="297" customWidth="1"/>
    <col min="15875" max="15875" width="57.5703125" style="297" customWidth="1"/>
    <col min="15876" max="15876" width="0" style="297" hidden="1" customWidth="1"/>
    <col min="15877" max="15877" width="57.28515625" style="297" customWidth="1"/>
    <col min="15878" max="16128" width="9.140625" style="297"/>
    <col min="16129" max="16129" width="20.7109375" style="297" customWidth="1"/>
    <col min="16130" max="16130" width="235.5703125" style="297" customWidth="1"/>
    <col min="16131" max="16131" width="57.5703125" style="297" customWidth="1"/>
    <col min="16132" max="16132" width="0" style="297" hidden="1" customWidth="1"/>
    <col min="16133" max="16133" width="57.28515625" style="297" customWidth="1"/>
    <col min="16134" max="16384" width="9.140625" style="297"/>
  </cols>
  <sheetData>
    <row r="1" spans="1:18" ht="15.75" customHeight="1"/>
    <row r="2" spans="1:18" ht="18" customHeight="1">
      <c r="A2" s="302"/>
      <c r="B2" s="303"/>
      <c r="C2" s="304"/>
      <c r="D2" s="304"/>
      <c r="E2" s="304"/>
    </row>
    <row r="3" spans="1:18" ht="78.75" customHeight="1">
      <c r="A3" s="302"/>
      <c r="B3" s="323"/>
      <c r="C3" s="1113"/>
      <c r="D3" s="1113"/>
      <c r="E3" s="1113"/>
      <c r="F3" s="304"/>
      <c r="G3" s="304"/>
      <c r="H3" s="304"/>
      <c r="I3" s="304"/>
      <c r="J3" s="304"/>
      <c r="K3" s="304"/>
      <c r="L3" s="304"/>
    </row>
    <row r="4" spans="1:18" ht="200.25" customHeight="1">
      <c r="A4" s="302"/>
      <c r="B4" s="305"/>
      <c r="C4" s="1114"/>
      <c r="D4" s="1114"/>
      <c r="E4" s="1114"/>
    </row>
    <row r="5" spans="1:18" ht="113.25" customHeight="1">
      <c r="A5" s="302"/>
      <c r="B5" s="1115" t="s">
        <v>303</v>
      </c>
      <c r="C5" s="1116" t="s">
        <v>931</v>
      </c>
      <c r="D5" s="1117"/>
      <c r="E5" s="1117"/>
      <c r="H5" s="297" t="s">
        <v>143</v>
      </c>
    </row>
    <row r="6" spans="1:18" ht="43.5" customHeight="1">
      <c r="A6" s="302"/>
      <c r="B6" s="1115"/>
      <c r="C6" s="617" t="s">
        <v>903</v>
      </c>
      <c r="D6" s="324" t="s">
        <v>305</v>
      </c>
      <c r="E6" s="325" t="s">
        <v>304</v>
      </c>
    </row>
    <row r="7" spans="1:18" ht="17.25" customHeight="1">
      <c r="A7" s="302"/>
      <c r="B7" s="1115"/>
      <c r="C7" s="326"/>
      <c r="D7" s="326"/>
      <c r="E7" s="327"/>
      <c r="I7" s="297" t="s">
        <v>143</v>
      </c>
    </row>
    <row r="8" spans="1:18" ht="24" customHeight="1">
      <c r="A8" s="302"/>
      <c r="B8" s="306"/>
      <c r="C8" s="328" t="s">
        <v>306</v>
      </c>
      <c r="D8" s="328" t="s">
        <v>306</v>
      </c>
      <c r="E8" s="329" t="s">
        <v>306</v>
      </c>
    </row>
    <row r="9" spans="1:18" ht="29.25" customHeight="1">
      <c r="A9" s="302"/>
      <c r="B9" s="300" t="s">
        <v>332</v>
      </c>
      <c r="C9" s="330">
        <v>1397</v>
      </c>
      <c r="D9" s="330">
        <v>1199</v>
      </c>
      <c r="E9" s="331">
        <v>1560</v>
      </c>
    </row>
    <row r="10" spans="1:18" ht="9" customHeight="1">
      <c r="A10" s="302"/>
      <c r="B10" s="298"/>
      <c r="C10" s="332"/>
      <c r="D10" s="332"/>
      <c r="E10" s="333"/>
    </row>
    <row r="11" spans="1:18" ht="24.75" customHeight="1">
      <c r="A11" s="302"/>
      <c r="B11" s="307"/>
      <c r="C11" s="334" t="s">
        <v>169</v>
      </c>
      <c r="D11" s="334" t="s">
        <v>170</v>
      </c>
      <c r="E11" s="335" t="s">
        <v>176</v>
      </c>
      <c r="F11" s="336"/>
      <c r="G11" s="336"/>
      <c r="H11" s="336"/>
    </row>
    <row r="12" spans="1:18" ht="43.5" customHeight="1">
      <c r="A12" s="308"/>
      <c r="B12" s="337" t="s">
        <v>307</v>
      </c>
      <c r="C12" s="338">
        <f>VLOOKUP(C11,CITROEN!$F$7:$K$184,4,FALSE)</f>
        <v>4680000</v>
      </c>
      <c r="D12" s="338">
        <f>VLOOKUP(D11,CITROEN!$F$7:$K$184,4,FALSE)</f>
        <v>4750000</v>
      </c>
      <c r="E12" s="339">
        <f>VLOOKUP(E11,CITROEN!$F$7:$K$184,4,FALSE)</f>
        <v>5465000</v>
      </c>
    </row>
    <row r="13" spans="1:18" ht="61.5" customHeight="1">
      <c r="A13" s="301"/>
      <c r="B13" s="340" t="s">
        <v>286</v>
      </c>
      <c r="C13" s="341">
        <f>VLOOKUP(C11,CITROEN!$F$7:$K$184,6,FALSE)</f>
        <v>4050000</v>
      </c>
      <c r="D13" s="341">
        <f>VLOOKUP(D11,CITROEN!$F$7:$K$184,6,FALSE)</f>
        <v>4225000</v>
      </c>
      <c r="E13" s="342">
        <f>VLOOKUP(E11,CITROEN!$F$7:$K$184,6,FALSE)</f>
        <v>4735000</v>
      </c>
    </row>
    <row r="14" spans="1:18" s="309" customFormat="1" ht="38.25" customHeight="1">
      <c r="A14" s="343"/>
      <c r="B14" s="344" t="s">
        <v>10</v>
      </c>
      <c r="C14" s="344"/>
      <c r="D14" s="344"/>
      <c r="E14" s="344"/>
    </row>
    <row r="15" spans="1:18" s="311" customFormat="1" ht="43.5" customHeight="1">
      <c r="A15" s="310"/>
      <c r="B15" s="345" t="s">
        <v>246</v>
      </c>
      <c r="C15" s="346" t="s">
        <v>31</v>
      </c>
      <c r="D15" s="346" t="s">
        <v>31</v>
      </c>
      <c r="E15" s="347" t="s">
        <v>31</v>
      </c>
      <c r="R15" s="311" t="s">
        <v>143</v>
      </c>
    </row>
    <row r="16" spans="1:18" s="311" customFormat="1" ht="43.5" customHeight="1">
      <c r="A16" s="312"/>
      <c r="B16" s="348" t="s">
        <v>287</v>
      </c>
      <c r="C16" s="349" t="s">
        <v>31</v>
      </c>
      <c r="D16" s="349" t="s">
        <v>31</v>
      </c>
      <c r="E16" s="350" t="s">
        <v>31</v>
      </c>
    </row>
    <row r="17" spans="1:5" s="311" customFormat="1" ht="43.5" customHeight="1">
      <c r="A17" s="312"/>
      <c r="B17" s="348" t="s">
        <v>308</v>
      </c>
      <c r="C17" s="349" t="s">
        <v>31</v>
      </c>
      <c r="D17" s="349" t="s">
        <v>31</v>
      </c>
      <c r="E17" s="350" t="s">
        <v>31</v>
      </c>
    </row>
    <row r="18" spans="1:5" s="311" customFormat="1" ht="43.5" customHeight="1">
      <c r="A18" s="312"/>
      <c r="B18" s="348" t="s">
        <v>290</v>
      </c>
      <c r="C18" s="349" t="s">
        <v>31</v>
      </c>
      <c r="D18" s="349" t="s">
        <v>31</v>
      </c>
      <c r="E18" s="350" t="s">
        <v>31</v>
      </c>
    </row>
    <row r="19" spans="1:5" s="314" customFormat="1" ht="77.25" customHeight="1">
      <c r="A19" s="299"/>
      <c r="B19" s="351" t="s">
        <v>333</v>
      </c>
      <c r="C19" s="352" t="s">
        <v>31</v>
      </c>
      <c r="D19" s="352" t="s">
        <v>31</v>
      </c>
      <c r="E19" s="353" t="s">
        <v>31</v>
      </c>
    </row>
    <row r="20" spans="1:5" s="311" customFormat="1" ht="43.5" customHeight="1">
      <c r="A20" s="312"/>
      <c r="B20" s="348" t="s">
        <v>309</v>
      </c>
      <c r="C20" s="349" t="s">
        <v>31</v>
      </c>
      <c r="D20" s="349" t="s">
        <v>31</v>
      </c>
      <c r="E20" s="350" t="s">
        <v>31</v>
      </c>
    </row>
    <row r="21" spans="1:5" s="311" customFormat="1" ht="43.5" customHeight="1">
      <c r="A21" s="312"/>
      <c r="B21" s="348" t="s">
        <v>334</v>
      </c>
      <c r="C21" s="349" t="s">
        <v>31</v>
      </c>
      <c r="D21" s="349" t="s">
        <v>31</v>
      </c>
      <c r="E21" s="350" t="s">
        <v>31</v>
      </c>
    </row>
    <row r="22" spans="1:5" s="311" customFormat="1" ht="43.5" customHeight="1">
      <c r="A22" s="312"/>
      <c r="B22" s="348" t="s">
        <v>310</v>
      </c>
      <c r="C22" s="349" t="s">
        <v>31</v>
      </c>
      <c r="D22" s="349" t="s">
        <v>31</v>
      </c>
      <c r="E22" s="350" t="s">
        <v>31</v>
      </c>
    </row>
    <row r="23" spans="1:5" s="311" customFormat="1" ht="43.5" customHeight="1">
      <c r="A23" s="312"/>
      <c r="B23" s="348" t="s">
        <v>311</v>
      </c>
      <c r="C23" s="349" t="s">
        <v>31</v>
      </c>
      <c r="D23" s="349" t="s">
        <v>31</v>
      </c>
      <c r="E23" s="350" t="s">
        <v>31</v>
      </c>
    </row>
    <row r="24" spans="1:5" s="311" customFormat="1" ht="43.5" customHeight="1">
      <c r="A24" s="312"/>
      <c r="B24" s="348" t="s">
        <v>288</v>
      </c>
      <c r="C24" s="349" t="s">
        <v>31</v>
      </c>
      <c r="D24" s="349" t="s">
        <v>31</v>
      </c>
      <c r="E24" s="350" t="s">
        <v>31</v>
      </c>
    </row>
    <row r="25" spans="1:5" s="315" customFormat="1" ht="38.25" customHeight="1">
      <c r="A25" s="343"/>
      <c r="B25" s="344" t="s">
        <v>254</v>
      </c>
      <c r="C25" s="344"/>
      <c r="D25" s="344"/>
      <c r="E25" s="344"/>
    </row>
    <row r="26" spans="1:5" s="311" customFormat="1" ht="42" customHeight="1">
      <c r="A26" s="312"/>
      <c r="B26" s="348" t="s">
        <v>312</v>
      </c>
      <c r="C26" s="349" t="s">
        <v>31</v>
      </c>
      <c r="D26" s="349" t="s">
        <v>31</v>
      </c>
      <c r="E26" s="350" t="s">
        <v>31</v>
      </c>
    </row>
    <row r="27" spans="1:5" s="316" customFormat="1" ht="105.75" customHeight="1">
      <c r="A27" s="312" t="s">
        <v>313</v>
      </c>
      <c r="B27" s="351" t="s">
        <v>335</v>
      </c>
      <c r="C27" s="349">
        <v>125000</v>
      </c>
      <c r="D27" s="349">
        <v>125000</v>
      </c>
      <c r="E27" s="350">
        <v>125000</v>
      </c>
    </row>
    <row r="28" spans="1:5" s="311" customFormat="1" ht="42" customHeight="1">
      <c r="A28" s="312"/>
      <c r="B28" s="348" t="s">
        <v>255</v>
      </c>
      <c r="C28" s="349" t="s">
        <v>31</v>
      </c>
      <c r="D28" s="349" t="s">
        <v>31</v>
      </c>
      <c r="E28" s="350" t="s">
        <v>31</v>
      </c>
    </row>
    <row r="29" spans="1:5" s="311" customFormat="1" ht="42" customHeight="1">
      <c r="A29" s="312"/>
      <c r="B29" s="348" t="s">
        <v>314</v>
      </c>
      <c r="C29" s="349" t="s">
        <v>31</v>
      </c>
      <c r="D29" s="349" t="s">
        <v>31</v>
      </c>
      <c r="E29" s="350" t="s">
        <v>31</v>
      </c>
    </row>
    <row r="30" spans="1:5" s="316" customFormat="1" ht="80.25" customHeight="1">
      <c r="A30" s="312" t="s">
        <v>47</v>
      </c>
      <c r="B30" s="351" t="s">
        <v>336</v>
      </c>
      <c r="C30" s="354" t="s">
        <v>31</v>
      </c>
      <c r="D30" s="354" t="s">
        <v>31</v>
      </c>
      <c r="E30" s="355" t="s">
        <v>31</v>
      </c>
    </row>
    <row r="31" spans="1:5" s="311" customFormat="1" ht="42" customHeight="1">
      <c r="A31" s="312"/>
      <c r="B31" s="348" t="s">
        <v>315</v>
      </c>
      <c r="C31" s="349" t="s">
        <v>31</v>
      </c>
      <c r="D31" s="349" t="s">
        <v>31</v>
      </c>
      <c r="E31" s="350" t="s">
        <v>31</v>
      </c>
    </row>
    <row r="32" spans="1:5" s="311" customFormat="1" ht="42" customHeight="1">
      <c r="A32" s="317"/>
      <c r="B32" s="356" t="s">
        <v>316</v>
      </c>
      <c r="C32" s="357" t="s">
        <v>31</v>
      </c>
      <c r="D32" s="357" t="s">
        <v>31</v>
      </c>
      <c r="E32" s="358" t="s">
        <v>31</v>
      </c>
    </row>
    <row r="33" spans="1:5" s="311" customFormat="1" ht="42" customHeight="1">
      <c r="A33" s="312"/>
      <c r="B33" s="348" t="s">
        <v>317</v>
      </c>
      <c r="C33" s="349" t="s">
        <v>31</v>
      </c>
      <c r="D33" s="349" t="s">
        <v>31</v>
      </c>
      <c r="E33" s="350" t="s">
        <v>31</v>
      </c>
    </row>
    <row r="34" spans="1:5" s="311" customFormat="1" ht="42" customHeight="1">
      <c r="A34" s="312"/>
      <c r="B34" s="348" t="s">
        <v>318</v>
      </c>
      <c r="C34" s="349" t="s">
        <v>31</v>
      </c>
      <c r="D34" s="349" t="s">
        <v>31</v>
      </c>
      <c r="E34" s="350" t="s">
        <v>31</v>
      </c>
    </row>
    <row r="35" spans="1:5" s="311" customFormat="1" ht="42" customHeight="1">
      <c r="A35" s="312"/>
      <c r="B35" s="348" t="s">
        <v>264</v>
      </c>
      <c r="C35" s="349" t="s">
        <v>31</v>
      </c>
      <c r="D35" s="349" t="s">
        <v>31</v>
      </c>
      <c r="E35" s="350" t="s">
        <v>31</v>
      </c>
    </row>
    <row r="36" spans="1:5" s="311" customFormat="1" ht="42" customHeight="1">
      <c r="A36" s="312"/>
      <c r="B36" s="348" t="s">
        <v>319</v>
      </c>
      <c r="C36" s="349" t="s">
        <v>31</v>
      </c>
      <c r="D36" s="349" t="s">
        <v>31</v>
      </c>
      <c r="E36" s="350" t="s">
        <v>31</v>
      </c>
    </row>
    <row r="37" spans="1:5" s="311" customFormat="1" ht="42" customHeight="1">
      <c r="A37" s="312"/>
      <c r="B37" s="348" t="s">
        <v>320</v>
      </c>
      <c r="C37" s="349" t="s">
        <v>31</v>
      </c>
      <c r="D37" s="349" t="s">
        <v>31</v>
      </c>
      <c r="E37" s="350" t="s">
        <v>31</v>
      </c>
    </row>
    <row r="38" spans="1:5" s="316" customFormat="1" ht="100.5" customHeight="1">
      <c r="A38" s="312" t="s">
        <v>337</v>
      </c>
      <c r="B38" s="348" t="s">
        <v>338</v>
      </c>
      <c r="C38" s="349">
        <v>90000</v>
      </c>
      <c r="D38" s="349">
        <v>90000</v>
      </c>
      <c r="E38" s="350">
        <v>90000</v>
      </c>
    </row>
    <row r="39" spans="1:5" s="311" customFormat="1" ht="42" customHeight="1">
      <c r="A39" s="312"/>
      <c r="B39" s="348" t="s">
        <v>321</v>
      </c>
      <c r="C39" s="349" t="s">
        <v>31</v>
      </c>
      <c r="D39" s="349" t="s">
        <v>31</v>
      </c>
      <c r="E39" s="350" t="s">
        <v>31</v>
      </c>
    </row>
    <row r="40" spans="1:5" s="315" customFormat="1" ht="38.25" customHeight="1">
      <c r="A40" s="343"/>
      <c r="B40" s="344" t="s">
        <v>12</v>
      </c>
      <c r="C40" s="344"/>
      <c r="D40" s="344"/>
      <c r="E40" s="344"/>
    </row>
    <row r="41" spans="1:5" s="314" customFormat="1" ht="42" customHeight="1">
      <c r="A41" s="359"/>
      <c r="B41" s="360" t="s">
        <v>322</v>
      </c>
      <c r="C41" s="352" t="s">
        <v>31</v>
      </c>
      <c r="D41" s="352" t="s">
        <v>31</v>
      </c>
      <c r="E41" s="353" t="s">
        <v>31</v>
      </c>
    </row>
    <row r="42" spans="1:5" s="314" customFormat="1" ht="42" customHeight="1">
      <c r="A42" s="361"/>
      <c r="B42" s="362" t="s">
        <v>339</v>
      </c>
      <c r="C42" s="363" t="s">
        <v>31</v>
      </c>
      <c r="D42" s="363" t="s">
        <v>31</v>
      </c>
      <c r="E42" s="364" t="s">
        <v>31</v>
      </c>
    </row>
    <row r="43" spans="1:5" s="314" customFormat="1" ht="68.25" customHeight="1">
      <c r="A43" s="361" t="s">
        <v>323</v>
      </c>
      <c r="B43" s="362" t="s">
        <v>340</v>
      </c>
      <c r="C43" s="349">
        <v>235000</v>
      </c>
      <c r="D43" s="349">
        <v>235000</v>
      </c>
      <c r="E43" s="350">
        <v>235000</v>
      </c>
    </row>
    <row r="44" spans="1:5" s="315" customFormat="1" ht="38.25" customHeight="1">
      <c r="A44" s="343"/>
      <c r="B44" s="344" t="s">
        <v>267</v>
      </c>
      <c r="C44" s="344"/>
      <c r="D44" s="344"/>
      <c r="E44" s="344"/>
    </row>
    <row r="45" spans="1:5" s="316" customFormat="1" ht="138" customHeight="1">
      <c r="A45" s="359"/>
      <c r="B45" s="348" t="s">
        <v>341</v>
      </c>
      <c r="C45" s="354" t="s">
        <v>31</v>
      </c>
      <c r="D45" s="354" t="s">
        <v>31</v>
      </c>
      <c r="E45" s="355" t="s">
        <v>31</v>
      </c>
    </row>
    <row r="46" spans="1:5" s="316" customFormat="1" ht="91.5" customHeight="1">
      <c r="A46" s="359" t="s">
        <v>324</v>
      </c>
      <c r="B46" s="345" t="s">
        <v>342</v>
      </c>
      <c r="C46" s="346">
        <v>110000</v>
      </c>
      <c r="D46" s="346">
        <v>90000</v>
      </c>
      <c r="E46" s="347">
        <v>110000</v>
      </c>
    </row>
    <row r="47" spans="1:5" s="316" customFormat="1" ht="44.25" customHeight="1">
      <c r="A47" s="359"/>
      <c r="B47" s="345" t="s">
        <v>272</v>
      </c>
      <c r="C47" s="346" t="s">
        <v>31</v>
      </c>
      <c r="D47" s="346" t="s">
        <v>31</v>
      </c>
      <c r="E47" s="347" t="s">
        <v>31</v>
      </c>
    </row>
    <row r="48" spans="1:5" s="311" customFormat="1" ht="42" customHeight="1">
      <c r="A48" s="313" t="s">
        <v>105</v>
      </c>
      <c r="B48" s="345" t="s">
        <v>343</v>
      </c>
      <c r="C48" s="346">
        <v>200000</v>
      </c>
      <c r="D48" s="346">
        <v>200000</v>
      </c>
      <c r="E48" s="347">
        <v>200000</v>
      </c>
    </row>
    <row r="49" spans="1:6" s="311" customFormat="1" ht="42" customHeight="1">
      <c r="A49" s="313" t="s">
        <v>325</v>
      </c>
      <c r="B49" s="345" t="s">
        <v>326</v>
      </c>
      <c r="C49" s="346">
        <v>125000</v>
      </c>
      <c r="D49" s="346">
        <v>125000</v>
      </c>
      <c r="E49" s="347">
        <v>125000</v>
      </c>
    </row>
    <row r="50" spans="1:6" s="311" customFormat="1" ht="42" customHeight="1">
      <c r="A50" s="313"/>
      <c r="B50" s="365" t="s">
        <v>344</v>
      </c>
      <c r="C50" s="366" t="s">
        <v>31</v>
      </c>
      <c r="D50" s="366" t="s">
        <v>31</v>
      </c>
      <c r="E50" s="367" t="s">
        <v>31</v>
      </c>
    </row>
    <row r="51" spans="1:6" s="311" customFormat="1" ht="42" customHeight="1">
      <c r="A51" s="313" t="s">
        <v>345</v>
      </c>
      <c r="B51" s="345" t="s">
        <v>346</v>
      </c>
      <c r="C51" s="346">
        <v>30000</v>
      </c>
      <c r="D51" s="346">
        <v>30000</v>
      </c>
      <c r="E51" s="347">
        <v>30000</v>
      </c>
    </row>
    <row r="52" spans="1:6" s="311" customFormat="1" ht="42" customHeight="1">
      <c r="A52" s="313"/>
      <c r="B52" s="345" t="s">
        <v>327</v>
      </c>
      <c r="C52" s="346" t="s">
        <v>31</v>
      </c>
      <c r="D52" s="346" t="s">
        <v>31</v>
      </c>
      <c r="E52" s="347" t="s">
        <v>31</v>
      </c>
    </row>
    <row r="53" spans="1:6" s="311" customFormat="1" ht="42" customHeight="1">
      <c r="A53" s="368" t="s">
        <v>280</v>
      </c>
      <c r="B53" s="348" t="s">
        <v>281</v>
      </c>
      <c r="C53" s="352">
        <v>115000</v>
      </c>
      <c r="D53" s="352">
        <v>115000</v>
      </c>
      <c r="E53" s="369">
        <v>115000</v>
      </c>
    </row>
    <row r="54" spans="1:6" s="311" customFormat="1" ht="42" customHeight="1">
      <c r="A54" s="313"/>
      <c r="B54" s="348" t="s">
        <v>328</v>
      </c>
      <c r="C54" s="349" t="s">
        <v>31</v>
      </c>
      <c r="D54" s="349" t="s">
        <v>31</v>
      </c>
      <c r="E54" s="350" t="s">
        <v>31</v>
      </c>
    </row>
    <row r="55" spans="1:6" s="311" customFormat="1" ht="42" customHeight="1">
      <c r="A55" s="313" t="s">
        <v>296</v>
      </c>
      <c r="B55" s="348" t="s">
        <v>297</v>
      </c>
      <c r="C55" s="349">
        <v>30000</v>
      </c>
      <c r="D55" s="349">
        <v>25000</v>
      </c>
      <c r="E55" s="350">
        <v>30000</v>
      </c>
    </row>
    <row r="56" spans="1:6" s="311" customFormat="1" ht="42" customHeight="1">
      <c r="A56" s="313" t="s">
        <v>298</v>
      </c>
      <c r="B56" s="351" t="s">
        <v>347</v>
      </c>
      <c r="C56" s="1118" t="s">
        <v>348</v>
      </c>
      <c r="D56" s="1119"/>
      <c r="E56" s="1119"/>
    </row>
    <row r="57" spans="1:6" s="311" customFormat="1" ht="42" customHeight="1">
      <c r="A57" s="313" t="s">
        <v>329</v>
      </c>
      <c r="B57" s="348" t="s">
        <v>283</v>
      </c>
      <c r="C57" s="349">
        <v>169000</v>
      </c>
      <c r="D57" s="349">
        <v>169000</v>
      </c>
      <c r="E57" s="350">
        <v>169000</v>
      </c>
    </row>
    <row r="58" spans="1:6" s="318" customFormat="1" ht="42" customHeight="1">
      <c r="A58" s="313"/>
      <c r="B58" s="348" t="s">
        <v>349</v>
      </c>
      <c r="C58" s="349" t="s">
        <v>31</v>
      </c>
      <c r="D58" s="349" t="s">
        <v>31</v>
      </c>
      <c r="E58" s="350" t="s">
        <v>31</v>
      </c>
    </row>
    <row r="59" spans="1:6" s="311" customFormat="1" ht="42" customHeight="1">
      <c r="A59" s="370"/>
      <c r="B59" s="371" t="s">
        <v>331</v>
      </c>
      <c r="C59" s="372" t="s">
        <v>31</v>
      </c>
      <c r="D59" s="372" t="s">
        <v>31</v>
      </c>
      <c r="E59" s="373" t="s">
        <v>31</v>
      </c>
    </row>
    <row r="60" spans="1:6" s="374" customFormat="1" ht="29.25" customHeight="1">
      <c r="A60" s="651"/>
      <c r="B60" s="652"/>
      <c r="C60" s="1120"/>
      <c r="D60" s="1120"/>
      <c r="E60" s="1121"/>
    </row>
    <row r="61" spans="1:6" s="316" customFormat="1" ht="75.75" customHeight="1">
      <c r="A61" s="319"/>
      <c r="B61" s="1109" t="str">
        <f>'C-Zero'!B52:E52</f>
        <v>A feltüntetett árak tartalmazzák a 27%-os ÁFA-t és a regisztrációs adót. Az árak és a kedvezmények 2017. október 3-tól visszavonásig érvényesek. A C Automobil Import Kft. minden változtatás jogát fenntartja.</v>
      </c>
      <c r="C61" s="1109"/>
      <c r="D61" s="1109"/>
      <c r="E61" s="1109"/>
    </row>
    <row r="62" spans="1:6" ht="219.75" customHeight="1">
      <c r="A62" s="302"/>
      <c r="B62" s="1110" t="s">
        <v>1029</v>
      </c>
      <c r="C62" s="1110"/>
      <c r="D62" s="1110"/>
      <c r="E62" s="1110"/>
      <c r="F62" s="375"/>
    </row>
    <row r="63" spans="1:6">
      <c r="A63" s="320"/>
      <c r="B63" s="1111"/>
      <c r="C63" s="1111"/>
      <c r="D63" s="1111"/>
      <c r="E63" s="1111"/>
    </row>
    <row r="64" spans="1:6">
      <c r="A64" s="320"/>
      <c r="B64" s="1111"/>
      <c r="C64" s="1111"/>
      <c r="D64" s="1111"/>
      <c r="E64" s="1111"/>
    </row>
    <row r="65" spans="1:5" ht="60.75" customHeight="1">
      <c r="A65" s="320"/>
      <c r="B65" s="1112"/>
      <c r="C65" s="1112"/>
      <c r="D65" s="1112"/>
      <c r="E65" s="1112"/>
    </row>
    <row r="66" spans="1:5">
      <c r="A66" s="320"/>
      <c r="B66" s="321"/>
    </row>
    <row r="77" spans="1:5" ht="15">
      <c r="A77" s="297"/>
      <c r="B77" s="297" t="s">
        <v>143</v>
      </c>
    </row>
    <row r="84" spans="1:2" ht="15">
      <c r="A84" s="297"/>
      <c r="B84" s="297" t="s">
        <v>143</v>
      </c>
    </row>
  </sheetData>
  <mergeCells count="10">
    <mergeCell ref="B61:E61"/>
    <mergeCell ref="B62:E62"/>
    <mergeCell ref="B63:E64"/>
    <mergeCell ref="B65:E65"/>
    <mergeCell ref="C3:E3"/>
    <mergeCell ref="C4:E4"/>
    <mergeCell ref="B5:B7"/>
    <mergeCell ref="C5:E5"/>
    <mergeCell ref="C56:E56"/>
    <mergeCell ref="C60:E60"/>
  </mergeCells>
  <printOptions horizontalCentered="1"/>
  <pageMargins left="0" right="0" top="0.27559055118110237" bottom="0" header="0" footer="0"/>
  <pageSetup paperSize="9" scale="24"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O516"/>
  <sheetViews>
    <sheetView view="pageBreakPreview" zoomScale="90" zoomScaleNormal="100" zoomScaleSheetLayoutView="90" workbookViewId="0">
      <selection activeCell="Q11" sqref="Q11"/>
    </sheetView>
  </sheetViews>
  <sheetFormatPr defaultColWidth="8" defaultRowHeight="12.75"/>
  <cols>
    <col min="1" max="1" width="5.42578125" style="2" customWidth="1"/>
    <col min="2" max="2" width="16" style="2" bestFit="1" customWidth="1"/>
    <col min="3" max="3" width="1.5703125" style="91" customWidth="1"/>
    <col min="4" max="4" width="26.42578125" style="2" bestFit="1" customWidth="1"/>
    <col min="5" max="5" width="1.5703125" style="91" customWidth="1"/>
    <col min="6" max="6" width="18.140625" style="2" customWidth="1"/>
    <col min="7" max="7" width="1.5703125" style="91" customWidth="1"/>
    <col min="8" max="8" width="27.28515625" style="2" bestFit="1" customWidth="1"/>
    <col min="9" max="9" width="1.5703125" style="91" customWidth="1"/>
    <col min="10" max="10" width="24.5703125" style="2" customWidth="1"/>
    <col min="11" max="11" width="1.5703125" style="91" customWidth="1"/>
    <col min="12" max="12" width="24.7109375" style="2" customWidth="1"/>
    <col min="13" max="13" width="1.5703125" style="91" customWidth="1"/>
    <col min="14" max="14" width="25" style="2" customWidth="1"/>
    <col min="15" max="15" width="10" style="2" bestFit="1" customWidth="1"/>
    <col min="16" max="16384" width="8" style="2"/>
  </cols>
  <sheetData>
    <row r="2" spans="2:14">
      <c r="C2" s="2"/>
      <c r="E2" s="2"/>
      <c r="G2" s="2"/>
      <c r="I2" s="2"/>
      <c r="K2" s="2"/>
      <c r="M2" s="2"/>
    </row>
    <row r="3" spans="2:14">
      <c r="C3" s="2"/>
      <c r="E3" s="2"/>
      <c r="G3" s="2"/>
      <c r="I3" s="2"/>
      <c r="K3" s="2"/>
      <c r="M3" s="2"/>
    </row>
    <row r="4" spans="2:14">
      <c r="C4" s="2"/>
      <c r="E4" s="2"/>
      <c r="G4" s="2"/>
      <c r="I4" s="2"/>
      <c r="K4" s="2"/>
      <c r="M4" s="2"/>
    </row>
    <row r="5" spans="2:14" ht="70.5">
      <c r="B5" s="1123" t="s">
        <v>1214</v>
      </c>
      <c r="C5" s="1123"/>
      <c r="D5" s="1123"/>
      <c r="E5" s="1123"/>
      <c r="F5" s="1123"/>
      <c r="G5" s="1123"/>
      <c r="H5" s="1123"/>
      <c r="I5" s="895"/>
      <c r="J5" s="90"/>
      <c r="K5" s="90"/>
      <c r="L5" s="90"/>
      <c r="M5" s="90"/>
      <c r="N5" s="90"/>
    </row>
    <row r="6" spans="2:14" ht="20.100000000000001" customHeight="1">
      <c r="B6" s="896"/>
      <c r="C6" s="895"/>
      <c r="D6" s="895"/>
      <c r="E6" s="895"/>
      <c r="F6" s="895"/>
      <c r="G6" s="895"/>
      <c r="H6" s="895"/>
      <c r="I6" s="895"/>
      <c r="J6" s="90"/>
      <c r="K6" s="90"/>
      <c r="L6" s="90"/>
      <c r="M6" s="90"/>
      <c r="N6" s="90"/>
    </row>
    <row r="7" spans="2:14" ht="20.100000000000001" customHeight="1">
      <c r="B7" s="896"/>
      <c r="C7" s="895"/>
      <c r="D7" s="895"/>
      <c r="E7" s="895"/>
      <c r="F7" s="895"/>
      <c r="G7" s="895"/>
      <c r="H7" s="895"/>
      <c r="I7" s="895"/>
      <c r="J7" s="90"/>
      <c r="K7" s="90"/>
      <c r="L7" s="90"/>
      <c r="M7" s="90"/>
      <c r="N7" s="90"/>
    </row>
    <row r="8" spans="2:14" ht="20.100000000000001" customHeight="1">
      <c r="B8" s="896"/>
      <c r="C8" s="895"/>
      <c r="D8" s="895"/>
      <c r="E8" s="895"/>
      <c r="F8" s="895"/>
      <c r="G8" s="895"/>
      <c r="H8" s="895"/>
      <c r="I8" s="895"/>
      <c r="J8" s="90"/>
      <c r="K8" s="90"/>
      <c r="L8" s="90"/>
      <c r="M8" s="90"/>
      <c r="N8" s="90"/>
    </row>
    <row r="9" spans="2:14" ht="20.100000000000001" customHeight="1">
      <c r="B9" s="896"/>
      <c r="C9" s="895"/>
      <c r="D9" s="895"/>
      <c r="E9" s="895"/>
      <c r="F9" s="895"/>
      <c r="G9" s="895"/>
      <c r="H9" s="895"/>
      <c r="I9" s="895"/>
      <c r="J9" s="90"/>
      <c r="K9" s="90"/>
      <c r="L9" s="90"/>
      <c r="M9" s="90"/>
      <c r="N9" s="90"/>
    </row>
    <row r="10" spans="2:14" ht="20.100000000000001" customHeight="1">
      <c r="B10" s="896"/>
      <c r="C10" s="895"/>
      <c r="D10" s="895"/>
      <c r="E10" s="895"/>
      <c r="F10" s="895"/>
      <c r="G10" s="895"/>
      <c r="H10" s="895"/>
      <c r="I10" s="895"/>
      <c r="J10" s="90"/>
      <c r="K10" s="90"/>
      <c r="L10" s="90"/>
      <c r="M10" s="90"/>
      <c r="N10" s="90"/>
    </row>
    <row r="11" spans="2:14" ht="20.100000000000001" customHeight="1">
      <c r="B11" s="896"/>
      <c r="C11" s="895"/>
      <c r="D11" s="895"/>
      <c r="E11" s="895"/>
      <c r="F11" s="895"/>
      <c r="G11" s="895"/>
      <c r="H11" s="895"/>
      <c r="I11" s="895"/>
      <c r="J11" s="90"/>
      <c r="K11" s="90"/>
      <c r="L11" s="90"/>
      <c r="M11" s="90"/>
      <c r="N11" s="90"/>
    </row>
    <row r="12" spans="2:14" ht="20.100000000000001" customHeight="1">
      <c r="B12" s="896"/>
      <c r="C12" s="895"/>
      <c r="D12" s="895"/>
      <c r="E12" s="895"/>
      <c r="F12" s="895"/>
      <c r="G12" s="895"/>
      <c r="H12" s="895"/>
      <c r="I12" s="895"/>
      <c r="J12" s="90"/>
      <c r="K12" s="90"/>
      <c r="L12" s="90"/>
      <c r="M12" s="90"/>
      <c r="N12" s="90"/>
    </row>
    <row r="13" spans="2:14" ht="20.100000000000001" customHeight="1">
      <c r="B13" s="896"/>
      <c r="C13" s="895"/>
      <c r="D13" s="895"/>
      <c r="E13" s="895"/>
      <c r="F13" s="895"/>
      <c r="G13" s="895"/>
      <c r="H13" s="895"/>
      <c r="I13" s="895"/>
      <c r="J13" s="90"/>
      <c r="K13" s="90"/>
      <c r="L13" s="90"/>
      <c r="M13" s="90"/>
      <c r="N13" s="90"/>
    </row>
    <row r="14" spans="2:14" ht="20.100000000000001" customHeight="1">
      <c r="B14" s="896"/>
      <c r="C14" s="895"/>
      <c r="D14" s="895"/>
      <c r="E14" s="895"/>
      <c r="F14" s="895"/>
      <c r="G14" s="895"/>
      <c r="H14" s="895"/>
      <c r="I14" s="895"/>
      <c r="J14" s="90"/>
      <c r="K14" s="90"/>
      <c r="L14" s="90"/>
      <c r="M14" s="90"/>
      <c r="N14" s="90"/>
    </row>
    <row r="15" spans="2:14" ht="20.100000000000001" customHeight="1">
      <c r="B15" s="896"/>
      <c r="C15" s="895"/>
      <c r="D15" s="895"/>
      <c r="E15" s="895"/>
      <c r="F15" s="895"/>
      <c r="G15" s="895"/>
      <c r="H15" s="895"/>
      <c r="I15" s="895"/>
      <c r="J15" s="90"/>
      <c r="K15" s="90"/>
      <c r="L15" s="90"/>
      <c r="M15" s="90"/>
      <c r="N15" s="90"/>
    </row>
    <row r="16" spans="2:14" ht="33.75" customHeight="1">
      <c r="B16" s="897"/>
      <c r="C16" s="895"/>
      <c r="D16" s="895"/>
      <c r="E16" s="895"/>
      <c r="F16" s="895"/>
      <c r="G16" s="895"/>
      <c r="H16" s="895"/>
      <c r="I16" s="895"/>
      <c r="J16" s="90"/>
      <c r="K16" s="90"/>
      <c r="L16" s="90"/>
      <c r="M16" s="90"/>
      <c r="N16" s="90"/>
    </row>
    <row r="17" spans="2:15" ht="20.100000000000001" customHeight="1">
      <c r="B17" s="898"/>
      <c r="C17" s="895"/>
      <c r="D17" s="895"/>
      <c r="E17" s="895"/>
      <c r="F17" s="895"/>
      <c r="G17" s="895"/>
      <c r="H17" s="895"/>
      <c r="I17" s="895"/>
      <c r="J17" s="90"/>
      <c r="K17" s="90"/>
      <c r="L17" s="90"/>
      <c r="M17" s="90"/>
      <c r="N17" s="90"/>
    </row>
    <row r="18" spans="2:15" ht="20.100000000000001" customHeight="1">
      <c r="C18" s="90"/>
      <c r="D18" s="90"/>
      <c r="E18" s="90"/>
      <c r="F18" s="90"/>
      <c r="G18" s="90"/>
      <c r="H18" s="90"/>
      <c r="I18" s="90"/>
      <c r="J18" s="90"/>
      <c r="K18" s="90"/>
      <c r="L18" s="90"/>
      <c r="M18" s="90"/>
      <c r="N18" s="90"/>
    </row>
    <row r="19" spans="2:15" ht="20.100000000000001" customHeight="1">
      <c r="B19" s="899"/>
      <c r="C19" s="90"/>
      <c r="D19" s="90"/>
      <c r="E19" s="90"/>
      <c r="F19" s="90"/>
      <c r="G19" s="90"/>
      <c r="H19" s="90"/>
      <c r="I19" s="90"/>
      <c r="J19" s="90"/>
      <c r="K19" s="90"/>
      <c r="L19" s="90"/>
      <c r="M19" s="90"/>
      <c r="N19" s="90"/>
    </row>
    <row r="20" spans="2:15" ht="20.100000000000001" customHeight="1">
      <c r="B20" s="899"/>
      <c r="C20" s="90"/>
      <c r="D20" s="90"/>
      <c r="E20" s="90"/>
      <c r="F20" s="90"/>
      <c r="G20" s="90"/>
      <c r="H20" s="90"/>
      <c r="I20" s="90"/>
      <c r="J20" s="90"/>
      <c r="K20" s="90"/>
      <c r="L20" s="90"/>
      <c r="M20" s="90"/>
      <c r="N20" s="90"/>
    </row>
    <row r="21" spans="2:15" ht="20.100000000000001" customHeight="1">
      <c r="B21" s="899"/>
      <c r="C21" s="90"/>
      <c r="D21" s="90"/>
      <c r="E21" s="90"/>
      <c r="F21" s="90"/>
      <c r="G21" s="90"/>
      <c r="H21" s="90"/>
      <c r="I21" s="90"/>
      <c r="J21" s="90"/>
      <c r="K21" s="90"/>
      <c r="L21" s="90"/>
      <c r="M21" s="90"/>
      <c r="N21" s="90"/>
    </row>
    <row r="22" spans="2:15" ht="20.100000000000001" customHeight="1">
      <c r="B22" s="899"/>
      <c r="C22" s="90"/>
      <c r="D22" s="90"/>
      <c r="E22" s="90"/>
      <c r="F22" s="90"/>
      <c r="G22" s="90"/>
      <c r="H22" s="90"/>
      <c r="I22" s="90"/>
      <c r="J22" s="90"/>
      <c r="K22" s="90"/>
      <c r="L22" s="90"/>
      <c r="M22" s="90"/>
      <c r="N22" s="90"/>
    </row>
    <row r="23" spans="2:15" ht="20.100000000000001" customHeight="1">
      <c r="B23" s="899"/>
      <c r="C23" s="90"/>
      <c r="D23" s="90"/>
      <c r="E23" s="90"/>
      <c r="F23" s="90"/>
      <c r="G23" s="90"/>
      <c r="H23" s="90"/>
      <c r="I23" s="90"/>
      <c r="J23" s="90"/>
      <c r="K23" s="90"/>
      <c r="L23" s="90"/>
      <c r="M23" s="90"/>
      <c r="N23" s="90"/>
    </row>
    <row r="24" spans="2:15" ht="20.100000000000001" customHeight="1">
      <c r="B24" s="899"/>
      <c r="C24" s="90"/>
      <c r="D24" s="90"/>
      <c r="E24" s="90"/>
      <c r="F24" s="90"/>
      <c r="G24" s="90"/>
      <c r="H24" s="90"/>
      <c r="I24" s="90"/>
      <c r="J24" s="90"/>
      <c r="K24" s="90"/>
      <c r="L24" s="90"/>
      <c r="M24" s="90"/>
      <c r="N24" s="90"/>
    </row>
    <row r="25" spans="2:15" ht="20.100000000000001" customHeight="1">
      <c r="B25" s="899"/>
      <c r="C25" s="90"/>
      <c r="D25" s="90"/>
      <c r="E25" s="90"/>
      <c r="F25" s="90"/>
      <c r="G25" s="90"/>
      <c r="H25" s="90"/>
      <c r="I25" s="90"/>
      <c r="J25" s="90"/>
      <c r="K25" s="90"/>
      <c r="L25" s="90"/>
      <c r="M25" s="90"/>
      <c r="N25" s="90"/>
    </row>
    <row r="26" spans="2:15" ht="20.100000000000001" customHeight="1">
      <c r="B26" s="899" t="s">
        <v>1215</v>
      </c>
      <c r="C26" s="90"/>
      <c r="D26" s="90"/>
      <c r="E26" s="90"/>
      <c r="F26" s="90"/>
      <c r="G26" s="90"/>
      <c r="H26" s="90"/>
      <c r="I26" s="90"/>
      <c r="J26" s="90"/>
      <c r="K26" s="90"/>
      <c r="L26" s="90"/>
      <c r="M26" s="90"/>
      <c r="N26" s="90"/>
    </row>
    <row r="27" spans="2:15" ht="20.100000000000001" customHeight="1">
      <c r="B27" s="900"/>
      <c r="C27" s="48"/>
      <c r="D27" s="48"/>
      <c r="E27" s="48"/>
      <c r="F27" s="48"/>
      <c r="G27" s="48"/>
      <c r="H27" s="48"/>
      <c r="I27" s="48"/>
      <c r="J27" s="48"/>
      <c r="K27" s="48"/>
      <c r="L27" s="48"/>
      <c r="M27" s="48"/>
      <c r="N27" s="48"/>
    </row>
    <row r="28" spans="2:15" ht="25.5" customHeight="1" thickBot="1"/>
    <row r="29" spans="2:15" ht="39.75" customHeight="1" thickBot="1">
      <c r="B29" s="901" t="s">
        <v>0</v>
      </c>
      <c r="C29" s="902"/>
      <c r="D29" s="902" t="s">
        <v>2</v>
      </c>
      <c r="E29" s="902"/>
      <c r="F29" s="902" t="s">
        <v>3</v>
      </c>
      <c r="G29" s="902"/>
      <c r="H29" s="902" t="s">
        <v>4</v>
      </c>
      <c r="I29" s="902"/>
      <c r="J29" s="903" t="s">
        <v>6</v>
      </c>
      <c r="K29" s="903"/>
      <c r="L29" s="903" t="s">
        <v>7</v>
      </c>
      <c r="M29" s="903"/>
      <c r="N29" s="904" t="s">
        <v>8</v>
      </c>
    </row>
    <row r="30" spans="2:15" ht="5.25" customHeight="1" thickBot="1">
      <c r="B30" s="905"/>
      <c r="C30" s="905"/>
      <c r="D30" s="905"/>
      <c r="E30" s="905"/>
      <c r="F30" s="905"/>
      <c r="G30" s="905"/>
      <c r="H30" s="905"/>
      <c r="I30" s="905"/>
      <c r="J30" s="905"/>
      <c r="K30" s="905"/>
      <c r="L30" s="905"/>
      <c r="M30" s="905"/>
      <c r="N30" s="906"/>
    </row>
    <row r="31" spans="2:15" ht="45.75">
      <c r="B31" s="1124" t="s">
        <v>184</v>
      </c>
      <c r="C31" s="907"/>
      <c r="D31" s="908" t="s">
        <v>1216</v>
      </c>
      <c r="E31" s="909"/>
      <c r="F31" s="910" t="s">
        <v>1217</v>
      </c>
      <c r="G31" s="911"/>
      <c r="H31" s="912" t="s">
        <v>1218</v>
      </c>
      <c r="I31" s="913"/>
      <c r="J31" s="914">
        <v>3390000</v>
      </c>
      <c r="K31" s="915"/>
      <c r="L31" s="914">
        <v>290000</v>
      </c>
      <c r="M31" s="915"/>
      <c r="N31" s="916">
        <f>J31-L31</f>
        <v>3100000</v>
      </c>
      <c r="O31" s="917"/>
    </row>
    <row r="32" spans="2:15" ht="46.5" thickBot="1">
      <c r="B32" s="1125"/>
      <c r="C32" s="918"/>
      <c r="D32" s="919" t="s">
        <v>1219</v>
      </c>
      <c r="E32" s="920"/>
      <c r="F32" s="921" t="s">
        <v>1220</v>
      </c>
      <c r="G32" s="922"/>
      <c r="H32" s="923" t="s">
        <v>1221</v>
      </c>
      <c r="I32" s="924"/>
      <c r="J32" s="925">
        <v>4200000</v>
      </c>
      <c r="K32" s="926"/>
      <c r="L32" s="925">
        <v>270000</v>
      </c>
      <c r="M32" s="926"/>
      <c r="N32" s="927">
        <f>J32-L32</f>
        <v>3930000</v>
      </c>
      <c r="O32" s="917"/>
    </row>
    <row r="33" spans="1:15" ht="6" customHeight="1" thickBot="1">
      <c r="B33" s="928"/>
      <c r="C33" s="928"/>
      <c r="D33" s="928"/>
      <c r="E33" s="929"/>
      <c r="F33" s="928"/>
      <c r="G33" s="929"/>
      <c r="H33" s="928"/>
      <c r="I33" s="929"/>
      <c r="J33" s="928"/>
      <c r="K33" s="929"/>
      <c r="L33" s="928"/>
      <c r="M33" s="929"/>
      <c r="N33" s="930"/>
      <c r="O33" s="917"/>
    </row>
    <row r="34" spans="1:15" ht="45.75">
      <c r="B34" s="1124" t="s">
        <v>117</v>
      </c>
      <c r="C34" s="907"/>
      <c r="D34" s="908" t="s">
        <v>1216</v>
      </c>
      <c r="E34" s="909"/>
      <c r="F34" s="910" t="s">
        <v>1217</v>
      </c>
      <c r="G34" s="911"/>
      <c r="H34" s="912" t="s">
        <v>1222</v>
      </c>
      <c r="I34" s="913"/>
      <c r="J34" s="914">
        <v>3725000</v>
      </c>
      <c r="K34" s="915"/>
      <c r="L34" s="914">
        <v>270000</v>
      </c>
      <c r="M34" s="915"/>
      <c r="N34" s="916">
        <f>J34-L34</f>
        <v>3455000</v>
      </c>
      <c r="O34" s="917"/>
    </row>
    <row r="35" spans="1:15" ht="45.75">
      <c r="B35" s="1126"/>
      <c r="C35" s="931"/>
      <c r="D35" s="932" t="s">
        <v>1223</v>
      </c>
      <c r="E35" s="933"/>
      <c r="F35" s="934" t="s">
        <v>1224</v>
      </c>
      <c r="G35" s="935"/>
      <c r="H35" s="936" t="s">
        <v>1225</v>
      </c>
      <c r="I35" s="937"/>
      <c r="J35" s="938">
        <v>4045000</v>
      </c>
      <c r="K35" s="939"/>
      <c r="L35" s="938">
        <v>270000</v>
      </c>
      <c r="M35" s="939"/>
      <c r="N35" s="940">
        <f>J35-L35</f>
        <v>3775000</v>
      </c>
      <c r="O35" s="917"/>
    </row>
    <row r="36" spans="1:15" ht="46.5" thickBot="1">
      <c r="B36" s="1125"/>
      <c r="C36" s="918"/>
      <c r="D36" s="919" t="s">
        <v>1219</v>
      </c>
      <c r="E36" s="920"/>
      <c r="F36" s="921" t="s">
        <v>1220</v>
      </c>
      <c r="G36" s="922"/>
      <c r="H36" s="923" t="s">
        <v>1226</v>
      </c>
      <c r="I36" s="924"/>
      <c r="J36" s="925">
        <v>4535000</v>
      </c>
      <c r="K36" s="926"/>
      <c r="L36" s="925">
        <v>270000</v>
      </c>
      <c r="M36" s="926"/>
      <c r="N36" s="927">
        <f>J36-L36</f>
        <v>4265000</v>
      </c>
      <c r="O36" s="917"/>
    </row>
    <row r="37" spans="1:15" ht="6" customHeight="1" thickBot="1">
      <c r="A37" s="90"/>
      <c r="B37" s="928"/>
      <c r="C37" s="928"/>
      <c r="D37" s="928"/>
      <c r="E37" s="929"/>
      <c r="F37" s="928"/>
      <c r="G37" s="929"/>
      <c r="H37" s="928"/>
      <c r="I37" s="929"/>
      <c r="J37" s="928"/>
      <c r="K37" s="929"/>
      <c r="L37" s="928"/>
      <c r="M37" s="929"/>
      <c r="N37" s="930"/>
      <c r="O37" s="917"/>
    </row>
    <row r="38" spans="1:15" ht="45.75">
      <c r="B38" s="1127" t="s">
        <v>118</v>
      </c>
      <c r="C38" s="907"/>
      <c r="D38" s="941" t="s">
        <v>1216</v>
      </c>
      <c r="E38" s="909"/>
      <c r="F38" s="942" t="s">
        <v>1217</v>
      </c>
      <c r="G38" s="911"/>
      <c r="H38" s="943" t="s">
        <v>1227</v>
      </c>
      <c r="I38" s="913"/>
      <c r="J38" s="944">
        <v>3925000</v>
      </c>
      <c r="K38" s="915"/>
      <c r="L38" s="944">
        <v>270000</v>
      </c>
      <c r="M38" s="915"/>
      <c r="N38" s="945">
        <f>J38-L38</f>
        <v>3655000</v>
      </c>
      <c r="O38" s="917"/>
    </row>
    <row r="39" spans="1:15" ht="45.75">
      <c r="B39" s="1128"/>
      <c r="C39" s="931"/>
      <c r="D39" s="946" t="s">
        <v>1223</v>
      </c>
      <c r="E39" s="933"/>
      <c r="F39" s="947" t="s">
        <v>1224</v>
      </c>
      <c r="G39" s="935"/>
      <c r="H39" s="948" t="s">
        <v>1228</v>
      </c>
      <c r="I39" s="937"/>
      <c r="J39" s="949">
        <v>4245000</v>
      </c>
      <c r="K39" s="939"/>
      <c r="L39" s="949">
        <v>270000</v>
      </c>
      <c r="M39" s="939"/>
      <c r="N39" s="950">
        <f>J39-L39</f>
        <v>3975000</v>
      </c>
      <c r="O39" s="917"/>
    </row>
    <row r="40" spans="1:15" ht="45.75">
      <c r="B40" s="1129"/>
      <c r="C40" s="931"/>
      <c r="D40" s="946" t="s">
        <v>1229</v>
      </c>
      <c r="E40" s="933"/>
      <c r="F40" s="947" t="s">
        <v>1224</v>
      </c>
      <c r="G40" s="935"/>
      <c r="H40" s="948" t="s">
        <v>1230</v>
      </c>
      <c r="I40" s="937"/>
      <c r="J40" s="949">
        <v>4595000</v>
      </c>
      <c r="K40" s="939"/>
      <c r="L40" s="949">
        <v>270000</v>
      </c>
      <c r="M40" s="939"/>
      <c r="N40" s="950">
        <f>J40-L40</f>
        <v>4325000</v>
      </c>
      <c r="O40" s="917"/>
    </row>
    <row r="41" spans="1:15" ht="46.5" thickBot="1">
      <c r="B41" s="1130"/>
      <c r="C41" s="951"/>
      <c r="D41" s="952" t="s">
        <v>1219</v>
      </c>
      <c r="E41" s="920"/>
      <c r="F41" s="953" t="s">
        <v>1220</v>
      </c>
      <c r="G41" s="922"/>
      <c r="H41" s="954" t="s">
        <v>1231</v>
      </c>
      <c r="I41" s="924"/>
      <c r="J41" s="955">
        <v>4735000</v>
      </c>
      <c r="K41" s="926"/>
      <c r="L41" s="955">
        <v>270000</v>
      </c>
      <c r="M41" s="926"/>
      <c r="N41" s="956">
        <f>J41-L41</f>
        <v>4465000</v>
      </c>
      <c r="O41" s="917"/>
    </row>
    <row r="42" spans="1:15" ht="6.75" customHeight="1">
      <c r="B42" s="957"/>
      <c r="C42" s="957"/>
      <c r="D42" s="958"/>
      <c r="E42" s="958"/>
      <c r="F42" s="959"/>
      <c r="G42" s="959"/>
      <c r="H42" s="960"/>
      <c r="I42" s="960"/>
      <c r="J42" s="113"/>
      <c r="K42" s="113"/>
      <c r="L42" s="113"/>
      <c r="M42" s="113"/>
      <c r="N42" s="751"/>
    </row>
    <row r="43" spans="1:15" ht="17.25">
      <c r="B43" s="957"/>
      <c r="C43" s="957"/>
      <c r="D43" s="958"/>
      <c r="E43" s="958"/>
      <c r="F43" s="959"/>
      <c r="G43" s="959"/>
      <c r="H43" s="960"/>
      <c r="I43" s="960"/>
      <c r="J43" s="113"/>
      <c r="K43" s="113"/>
      <c r="L43" s="113"/>
      <c r="M43" s="113"/>
      <c r="N43" s="751"/>
    </row>
    <row r="44" spans="1:15" ht="17.25" customHeight="1">
      <c r="B44" s="961"/>
      <c r="C44" s="961"/>
      <c r="D44" s="961"/>
      <c r="E44" s="961"/>
      <c r="F44" s="961"/>
      <c r="G44" s="961"/>
      <c r="H44" s="961"/>
      <c r="I44" s="961"/>
      <c r="J44" s="961"/>
      <c r="K44" s="961"/>
      <c r="L44" s="961"/>
      <c r="M44" s="961"/>
      <c r="N44" s="961"/>
    </row>
    <row r="45" spans="1:15" ht="17.25" customHeight="1">
      <c r="B45" s="1131" t="s">
        <v>1232</v>
      </c>
      <c r="C45" s="1131"/>
      <c r="D45" s="1131"/>
      <c r="E45" s="1131"/>
      <c r="F45" s="1131"/>
      <c r="G45" s="1131"/>
      <c r="H45" s="1131"/>
      <c r="I45" s="1131"/>
      <c r="J45" s="1131"/>
      <c r="K45" s="1131"/>
      <c r="L45" s="1131"/>
      <c r="M45" s="1131"/>
      <c r="N45" s="1131"/>
    </row>
    <row r="46" spans="1:15" ht="21.75" customHeight="1">
      <c r="B46" s="1131"/>
      <c r="C46" s="1131"/>
      <c r="D46" s="1131"/>
      <c r="E46" s="1131"/>
      <c r="F46" s="1131"/>
      <c r="G46" s="1131"/>
      <c r="H46" s="1131"/>
      <c r="I46" s="1131"/>
      <c r="J46" s="1131"/>
      <c r="K46" s="1131"/>
      <c r="L46" s="1131"/>
      <c r="M46" s="1131"/>
      <c r="N46" s="1131"/>
    </row>
    <row r="47" spans="1:15" ht="21.75" customHeight="1">
      <c r="B47" s="1131"/>
      <c r="C47" s="1131"/>
      <c r="D47" s="1131"/>
      <c r="E47" s="1131"/>
      <c r="F47" s="1131"/>
      <c r="G47" s="1131"/>
      <c r="H47" s="1131"/>
      <c r="I47" s="1131"/>
      <c r="J47" s="1131"/>
      <c r="K47" s="1131"/>
      <c r="L47" s="1131"/>
      <c r="M47" s="1131"/>
      <c r="N47" s="1131"/>
    </row>
    <row r="48" spans="1:15" ht="21.75" customHeight="1">
      <c r="B48" s="1131"/>
      <c r="C48" s="1131"/>
      <c r="D48" s="1131"/>
      <c r="E48" s="1131"/>
      <c r="F48" s="1131"/>
      <c r="G48" s="1131"/>
      <c r="H48" s="1131"/>
      <c r="I48" s="1131"/>
      <c r="J48" s="1131"/>
      <c r="K48" s="1131"/>
      <c r="L48" s="1131"/>
      <c r="M48" s="1131"/>
      <c r="N48" s="1131"/>
    </row>
    <row r="49" spans="2:14" ht="21.75" customHeight="1">
      <c r="B49" s="1131"/>
      <c r="C49" s="1131"/>
      <c r="D49" s="1131"/>
      <c r="E49" s="1131"/>
      <c r="F49" s="1131"/>
      <c r="G49" s="1131"/>
      <c r="H49" s="1131"/>
      <c r="I49" s="1131"/>
      <c r="J49" s="1131"/>
      <c r="K49" s="1131"/>
      <c r="L49" s="1131"/>
      <c r="M49" s="1131"/>
      <c r="N49" s="1131"/>
    </row>
    <row r="50" spans="2:14" ht="21.75" customHeight="1">
      <c r="B50" s="1131"/>
      <c r="C50" s="1131"/>
      <c r="D50" s="1131"/>
      <c r="E50" s="1131"/>
      <c r="F50" s="1131"/>
      <c r="G50" s="1131"/>
      <c r="H50" s="1131"/>
      <c r="I50" s="1131"/>
      <c r="J50" s="1131"/>
      <c r="K50" s="1131"/>
      <c r="L50" s="1131"/>
      <c r="M50" s="1131"/>
      <c r="N50" s="1131"/>
    </row>
    <row r="51" spans="2:14" ht="21.75" customHeight="1">
      <c r="B51" s="962"/>
      <c r="C51" s="962"/>
      <c r="D51" s="962"/>
      <c r="E51" s="962"/>
      <c r="F51" s="962"/>
      <c r="G51" s="962"/>
      <c r="H51" s="962"/>
      <c r="I51" s="962"/>
      <c r="J51" s="962"/>
      <c r="K51" s="962"/>
      <c r="L51" s="962"/>
      <c r="M51" s="962"/>
      <c r="N51" s="962"/>
    </row>
    <row r="52" spans="2:14" ht="21.75" customHeight="1">
      <c r="B52" s="962"/>
      <c r="C52" s="962"/>
      <c r="D52" s="962"/>
      <c r="E52" s="962"/>
      <c r="F52" s="962"/>
      <c r="G52" s="962"/>
      <c r="H52" s="962"/>
      <c r="I52" s="962"/>
      <c r="J52" s="962"/>
      <c r="K52" s="962"/>
      <c r="L52" s="962"/>
      <c r="M52" s="962"/>
      <c r="N52" s="962"/>
    </row>
    <row r="53" spans="2:14" ht="21.75" customHeight="1">
      <c r="B53" s="1132" t="str">
        <f>CITROEN!A167</f>
        <v>A feltüntetett árak tartalmazzák a 27%-os ÁFA-t és a regisztrációs adót. Az árak és a kedvezmények 2017. október 3-tól visszavonásig érvényesek. A C Automobil Import Kft. minden változtatás jogát fenntartja.</v>
      </c>
      <c r="C53" s="1132"/>
      <c r="D53" s="1132"/>
      <c r="E53" s="1132"/>
      <c r="F53" s="1132"/>
      <c r="G53" s="1132"/>
      <c r="H53" s="1132"/>
      <c r="I53" s="1132"/>
      <c r="J53" s="1132"/>
      <c r="K53" s="1132"/>
      <c r="L53" s="1132"/>
      <c r="M53" s="1132"/>
      <c r="N53" s="1132"/>
    </row>
    <row r="54" spans="2:14" ht="37.5" customHeight="1">
      <c r="B54" s="1132"/>
      <c r="C54" s="1132"/>
      <c r="D54" s="1132"/>
      <c r="E54" s="1132"/>
      <c r="F54" s="1132"/>
      <c r="G54" s="1132"/>
      <c r="H54" s="1132"/>
      <c r="I54" s="1132"/>
      <c r="J54" s="1132"/>
      <c r="K54" s="1132"/>
      <c r="L54" s="1132"/>
      <c r="M54" s="1132"/>
      <c r="N54" s="1132"/>
    </row>
    <row r="55" spans="2:14" ht="15" customHeight="1">
      <c r="B55" s="1132"/>
      <c r="C55" s="1132"/>
      <c r="D55" s="1132"/>
      <c r="E55" s="1132"/>
      <c r="F55" s="1132"/>
      <c r="G55" s="1132"/>
      <c r="H55" s="1132"/>
      <c r="I55" s="1132"/>
      <c r="J55" s="1132"/>
      <c r="K55" s="1132"/>
      <c r="L55" s="1132"/>
      <c r="M55" s="1132"/>
      <c r="N55" s="1132"/>
    </row>
    <row r="56" spans="2:14" ht="15" customHeight="1">
      <c r="B56" s="1122"/>
      <c r="C56" s="1122"/>
      <c r="D56" s="1122"/>
      <c r="E56" s="1122"/>
      <c r="F56" s="1122"/>
      <c r="G56" s="1122"/>
      <c r="H56" s="1122"/>
      <c r="I56" s="1122"/>
      <c r="J56" s="1122"/>
      <c r="K56" s="1122"/>
      <c r="L56" s="1122"/>
      <c r="M56" s="1122"/>
      <c r="N56" s="1122"/>
    </row>
    <row r="57" spans="2:14" ht="15" customHeight="1">
      <c r="B57" s="1122"/>
      <c r="C57" s="1122"/>
      <c r="D57" s="1122"/>
      <c r="E57" s="1122"/>
      <c r="F57" s="1122"/>
      <c r="G57" s="1122"/>
      <c r="H57" s="1122"/>
      <c r="I57" s="1122"/>
      <c r="J57" s="1122"/>
      <c r="K57" s="1122"/>
      <c r="L57" s="1122"/>
      <c r="M57" s="1122"/>
      <c r="N57" s="1122"/>
    </row>
    <row r="58" spans="2:14">
      <c r="B58" s="1122"/>
      <c r="C58" s="1122"/>
      <c r="D58" s="1122"/>
      <c r="E58" s="1122"/>
      <c r="F58" s="1122"/>
      <c r="G58" s="1122"/>
      <c r="H58" s="1122"/>
      <c r="I58" s="1122"/>
      <c r="J58" s="1122"/>
      <c r="K58" s="1122"/>
      <c r="L58" s="1122"/>
      <c r="M58" s="1122"/>
      <c r="N58" s="1122"/>
    </row>
    <row r="59" spans="2:14">
      <c r="B59" s="1122"/>
      <c r="C59" s="1122"/>
      <c r="D59" s="1122"/>
      <c r="E59" s="1122"/>
      <c r="F59" s="1122"/>
      <c r="G59" s="1122"/>
      <c r="H59" s="1122"/>
      <c r="I59" s="1122"/>
      <c r="J59" s="1122"/>
      <c r="K59" s="1122"/>
      <c r="L59" s="1122"/>
      <c r="M59" s="1122"/>
      <c r="N59" s="1122"/>
    </row>
    <row r="60" spans="2:14">
      <c r="B60" s="1122"/>
      <c r="C60" s="1122"/>
      <c r="D60" s="1122"/>
      <c r="E60" s="1122"/>
      <c r="F60" s="1122"/>
      <c r="G60" s="1122"/>
      <c r="H60" s="1122"/>
      <c r="I60" s="1122"/>
      <c r="J60" s="1122"/>
      <c r="K60" s="1122"/>
      <c r="L60" s="1122"/>
      <c r="M60" s="1122"/>
      <c r="N60" s="1122"/>
    </row>
    <row r="61" spans="2:14">
      <c r="B61" s="1122"/>
      <c r="C61" s="1122"/>
      <c r="D61" s="1122"/>
      <c r="E61" s="1122"/>
      <c r="F61" s="1122"/>
      <c r="G61" s="1122"/>
      <c r="H61" s="1122"/>
      <c r="I61" s="1122"/>
      <c r="J61" s="1122"/>
      <c r="K61" s="1122"/>
      <c r="L61" s="1122"/>
      <c r="M61" s="1122"/>
      <c r="N61" s="1122"/>
    </row>
    <row r="62" spans="2:14">
      <c r="C62" s="2"/>
      <c r="E62" s="2"/>
      <c r="G62" s="2"/>
      <c r="I62" s="2"/>
      <c r="K62" s="2"/>
      <c r="M62" s="2"/>
    </row>
    <row r="63" spans="2:14">
      <c r="C63" s="2"/>
      <c r="E63" s="2"/>
      <c r="G63" s="2"/>
      <c r="I63" s="2"/>
      <c r="K63" s="2"/>
      <c r="M63" s="2"/>
    </row>
    <row r="64" spans="2:14">
      <c r="C64" s="2"/>
      <c r="E64" s="2"/>
      <c r="G64" s="2"/>
      <c r="I64" s="2"/>
      <c r="K64" s="2"/>
      <c r="M64" s="2"/>
    </row>
    <row r="65" spans="3:13">
      <c r="C65" s="2"/>
      <c r="E65" s="2"/>
      <c r="G65" s="2"/>
      <c r="I65" s="2"/>
      <c r="K65" s="2"/>
      <c r="M65" s="2"/>
    </row>
    <row r="66" spans="3:13">
      <c r="C66" s="2"/>
      <c r="E66" s="2"/>
      <c r="G66" s="2"/>
      <c r="I66" s="2"/>
      <c r="K66" s="2"/>
      <c r="M66" s="2"/>
    </row>
    <row r="67" spans="3:13">
      <c r="C67" s="2"/>
      <c r="E67" s="2"/>
      <c r="G67" s="2"/>
      <c r="I67" s="2"/>
      <c r="K67" s="2"/>
      <c r="M67" s="2"/>
    </row>
    <row r="68" spans="3:13">
      <c r="C68" s="2"/>
      <c r="E68" s="2"/>
      <c r="G68" s="2"/>
      <c r="I68" s="2"/>
      <c r="K68" s="2"/>
      <c r="M68" s="2"/>
    </row>
    <row r="69" spans="3:13">
      <c r="C69" s="2"/>
      <c r="E69" s="2"/>
      <c r="G69" s="2"/>
      <c r="I69" s="2"/>
      <c r="K69" s="2"/>
      <c r="M69" s="2"/>
    </row>
    <row r="70" spans="3:13">
      <c r="C70" s="2"/>
      <c r="E70" s="2"/>
      <c r="G70" s="2"/>
      <c r="I70" s="2"/>
      <c r="K70" s="2"/>
      <c r="M70" s="2"/>
    </row>
    <row r="71" spans="3:13">
      <c r="C71" s="2"/>
      <c r="E71" s="2"/>
      <c r="G71" s="2"/>
      <c r="I71" s="2"/>
      <c r="K71" s="2"/>
      <c r="M71" s="2"/>
    </row>
    <row r="72" spans="3:13">
      <c r="C72" s="2"/>
      <c r="E72" s="2"/>
      <c r="G72" s="2"/>
      <c r="I72" s="2"/>
      <c r="K72" s="2"/>
      <c r="M72" s="2"/>
    </row>
    <row r="73" spans="3:13">
      <c r="C73" s="2"/>
      <c r="E73" s="2"/>
      <c r="G73" s="2"/>
      <c r="I73" s="2"/>
      <c r="K73" s="2"/>
      <c r="M73" s="2"/>
    </row>
    <row r="74" spans="3:13">
      <c r="C74" s="2"/>
      <c r="E74" s="2"/>
      <c r="G74" s="2"/>
      <c r="I74" s="2"/>
      <c r="K74" s="2"/>
      <c r="M74" s="2"/>
    </row>
    <row r="75" spans="3:13">
      <c r="C75" s="2"/>
      <c r="E75" s="2"/>
      <c r="G75" s="2"/>
      <c r="I75" s="2"/>
      <c r="K75" s="2"/>
      <c r="M75" s="2"/>
    </row>
    <row r="76" spans="3:13">
      <c r="C76" s="2"/>
      <c r="E76" s="2"/>
      <c r="G76" s="2"/>
      <c r="I76" s="2"/>
      <c r="K76" s="2"/>
      <c r="M76" s="2"/>
    </row>
    <row r="77" spans="3:13">
      <c r="C77" s="2"/>
      <c r="E77" s="2"/>
      <c r="G77" s="2"/>
      <c r="I77" s="2"/>
      <c r="K77" s="2"/>
      <c r="M77" s="2"/>
    </row>
    <row r="78" spans="3:13">
      <c r="C78" s="2"/>
      <c r="E78" s="2"/>
      <c r="G78" s="2"/>
      <c r="I78" s="2"/>
      <c r="K78" s="2"/>
      <c r="M78" s="2"/>
    </row>
    <row r="79" spans="3:13">
      <c r="C79" s="2"/>
      <c r="E79" s="2"/>
      <c r="G79" s="2"/>
      <c r="I79" s="2"/>
      <c r="K79" s="2"/>
      <c r="M79" s="2"/>
    </row>
    <row r="80" spans="3:13">
      <c r="C80" s="2"/>
      <c r="E80" s="2"/>
      <c r="G80" s="2"/>
      <c r="I80" s="2"/>
      <c r="K80" s="2"/>
      <c r="M80" s="2"/>
    </row>
    <row r="81" spans="3:13">
      <c r="C81" s="2"/>
      <c r="E81" s="2"/>
      <c r="G81" s="2"/>
      <c r="I81" s="2"/>
      <c r="K81" s="2"/>
      <c r="M81" s="2"/>
    </row>
    <row r="82" spans="3:13">
      <c r="C82" s="2"/>
      <c r="E82" s="2"/>
      <c r="G82" s="2"/>
      <c r="I82" s="2"/>
      <c r="K82" s="2"/>
      <c r="M82" s="2"/>
    </row>
    <row r="83" spans="3:13">
      <c r="C83" s="2"/>
      <c r="E83" s="2"/>
      <c r="G83" s="2"/>
      <c r="I83" s="2"/>
      <c r="K83" s="2"/>
      <c r="M83" s="2"/>
    </row>
    <row r="84" spans="3:13">
      <c r="C84" s="2"/>
      <c r="E84" s="2"/>
      <c r="G84" s="2"/>
      <c r="I84" s="2"/>
      <c r="K84" s="2"/>
      <c r="M84" s="2"/>
    </row>
    <row r="85" spans="3:13">
      <c r="C85" s="2"/>
      <c r="E85" s="2"/>
      <c r="G85" s="2"/>
      <c r="I85" s="2"/>
      <c r="K85" s="2"/>
      <c r="M85" s="2"/>
    </row>
    <row r="86" spans="3:13">
      <c r="C86" s="2"/>
      <c r="E86" s="2"/>
      <c r="G86" s="2"/>
      <c r="I86" s="2"/>
      <c r="K86" s="2"/>
      <c r="M86" s="2"/>
    </row>
    <row r="87" spans="3:13">
      <c r="C87" s="2"/>
      <c r="E87" s="2"/>
      <c r="G87" s="2"/>
      <c r="I87" s="2"/>
      <c r="K87" s="2"/>
      <c r="M87" s="2"/>
    </row>
    <row r="88" spans="3:13">
      <c r="C88" s="2"/>
      <c r="E88" s="2"/>
      <c r="G88" s="2"/>
      <c r="I88" s="2"/>
      <c r="K88" s="2"/>
      <c r="M88" s="2"/>
    </row>
    <row r="89" spans="3:13">
      <c r="C89" s="2"/>
      <c r="E89" s="2"/>
      <c r="G89" s="2"/>
      <c r="I89" s="2"/>
      <c r="K89" s="2"/>
      <c r="M89" s="2"/>
    </row>
    <row r="90" spans="3:13">
      <c r="C90" s="2"/>
      <c r="E90" s="2"/>
      <c r="G90" s="2"/>
      <c r="I90" s="2"/>
      <c r="K90" s="2"/>
      <c r="M90" s="2"/>
    </row>
    <row r="91" spans="3:13">
      <c r="C91" s="2"/>
      <c r="E91" s="2"/>
      <c r="G91" s="2"/>
      <c r="I91" s="2"/>
      <c r="K91" s="2"/>
      <c r="M91" s="2"/>
    </row>
    <row r="92" spans="3:13">
      <c r="C92" s="2"/>
      <c r="E92" s="2"/>
      <c r="G92" s="2"/>
      <c r="I92" s="2"/>
      <c r="K92" s="2"/>
      <c r="M92" s="2"/>
    </row>
    <row r="93" spans="3:13">
      <c r="C93" s="2"/>
      <c r="E93" s="2"/>
      <c r="G93" s="2"/>
      <c r="I93" s="2"/>
      <c r="K93" s="2"/>
      <c r="M93" s="2"/>
    </row>
    <row r="94" spans="3:13">
      <c r="C94" s="2"/>
      <c r="E94" s="2"/>
      <c r="G94" s="2"/>
      <c r="I94" s="2"/>
      <c r="K94" s="2"/>
      <c r="M94" s="2"/>
    </row>
    <row r="95" spans="3:13">
      <c r="C95" s="2"/>
      <c r="E95" s="2"/>
      <c r="G95" s="2"/>
      <c r="I95" s="2"/>
      <c r="K95" s="2"/>
      <c r="M95" s="2"/>
    </row>
    <row r="96" spans="3:13">
      <c r="C96" s="2"/>
      <c r="E96" s="2"/>
      <c r="G96" s="2"/>
      <c r="I96" s="2"/>
      <c r="K96" s="2"/>
      <c r="M96" s="2"/>
    </row>
    <row r="97" spans="3:13">
      <c r="C97" s="2"/>
      <c r="E97" s="2"/>
      <c r="G97" s="2"/>
      <c r="I97" s="2"/>
      <c r="K97" s="2"/>
      <c r="M97" s="2"/>
    </row>
    <row r="98" spans="3:13">
      <c r="C98" s="2"/>
      <c r="E98" s="2"/>
      <c r="G98" s="2"/>
      <c r="I98" s="2"/>
      <c r="K98" s="2"/>
      <c r="M98" s="2"/>
    </row>
    <row r="99" spans="3:13">
      <c r="C99" s="2"/>
      <c r="E99" s="2"/>
      <c r="G99" s="2"/>
      <c r="I99" s="2"/>
      <c r="K99" s="2"/>
      <c r="M99" s="2"/>
    </row>
    <row r="100" spans="3:13">
      <c r="C100" s="2"/>
      <c r="E100" s="2"/>
      <c r="G100" s="2"/>
      <c r="I100" s="2"/>
      <c r="K100" s="2"/>
      <c r="M100" s="2"/>
    </row>
    <row r="101" spans="3:13">
      <c r="C101" s="2"/>
      <c r="E101" s="2"/>
      <c r="G101" s="2"/>
      <c r="I101" s="2"/>
      <c r="K101" s="2"/>
      <c r="M101" s="2"/>
    </row>
    <row r="102" spans="3:13">
      <c r="C102" s="2"/>
      <c r="E102" s="2"/>
      <c r="G102" s="2"/>
      <c r="I102" s="2"/>
      <c r="K102" s="2"/>
      <c r="M102" s="2"/>
    </row>
    <row r="103" spans="3:13">
      <c r="C103" s="2"/>
      <c r="E103" s="2"/>
      <c r="G103" s="2"/>
      <c r="I103" s="2"/>
      <c r="K103" s="2"/>
      <c r="M103" s="2"/>
    </row>
    <row r="104" spans="3:13">
      <c r="C104" s="2"/>
      <c r="E104" s="2"/>
      <c r="G104" s="2"/>
      <c r="I104" s="2"/>
      <c r="K104" s="2"/>
      <c r="M104" s="2"/>
    </row>
    <row r="105" spans="3:13">
      <c r="C105" s="2"/>
      <c r="E105" s="2"/>
      <c r="G105" s="2"/>
      <c r="I105" s="2"/>
      <c r="K105" s="2"/>
      <c r="M105" s="2"/>
    </row>
    <row r="106" spans="3:13">
      <c r="C106" s="2"/>
      <c r="E106" s="2"/>
      <c r="G106" s="2"/>
      <c r="I106" s="2"/>
      <c r="K106" s="2"/>
      <c r="M106" s="2"/>
    </row>
    <row r="107" spans="3:13">
      <c r="C107" s="2"/>
      <c r="E107" s="2"/>
      <c r="G107" s="2"/>
      <c r="I107" s="2"/>
      <c r="K107" s="2"/>
      <c r="M107" s="2"/>
    </row>
    <row r="108" spans="3:13">
      <c r="C108" s="2"/>
      <c r="E108" s="2"/>
      <c r="G108" s="2"/>
      <c r="I108" s="2"/>
      <c r="K108" s="2"/>
      <c r="M108" s="2"/>
    </row>
    <row r="109" spans="3:13">
      <c r="C109" s="2"/>
      <c r="E109" s="2"/>
      <c r="G109" s="2"/>
      <c r="I109" s="2"/>
      <c r="K109" s="2"/>
      <c r="M109" s="2"/>
    </row>
    <row r="110" spans="3:13">
      <c r="C110" s="2"/>
      <c r="E110" s="2"/>
      <c r="G110" s="2"/>
      <c r="I110" s="2"/>
      <c r="K110" s="2"/>
      <c r="M110" s="2"/>
    </row>
    <row r="111" spans="3:13">
      <c r="C111" s="2"/>
      <c r="E111" s="2"/>
      <c r="G111" s="2"/>
      <c r="I111" s="2"/>
      <c r="K111" s="2"/>
      <c r="M111" s="2"/>
    </row>
    <row r="112" spans="3:13">
      <c r="C112" s="2"/>
      <c r="E112" s="2"/>
      <c r="G112" s="2"/>
      <c r="I112" s="2"/>
      <c r="K112" s="2"/>
      <c r="M112" s="2"/>
    </row>
    <row r="113" spans="3:13">
      <c r="C113" s="2"/>
      <c r="E113" s="2"/>
      <c r="G113" s="2"/>
      <c r="I113" s="2"/>
      <c r="K113" s="2"/>
      <c r="M113" s="2"/>
    </row>
    <row r="114" spans="3:13">
      <c r="C114" s="2"/>
      <c r="E114" s="2"/>
      <c r="G114" s="2"/>
      <c r="I114" s="2"/>
      <c r="K114" s="2"/>
      <c r="M114" s="2"/>
    </row>
    <row r="115" spans="3:13">
      <c r="C115" s="2"/>
      <c r="E115" s="2"/>
      <c r="G115" s="2"/>
      <c r="I115" s="2"/>
      <c r="K115" s="2"/>
      <c r="M115" s="2"/>
    </row>
    <row r="116" spans="3:13">
      <c r="C116" s="2"/>
      <c r="E116" s="2"/>
      <c r="G116" s="2"/>
      <c r="I116" s="2"/>
      <c r="K116" s="2"/>
      <c r="M116" s="2"/>
    </row>
    <row r="117" spans="3:13">
      <c r="C117" s="2"/>
      <c r="E117" s="2"/>
      <c r="G117" s="2"/>
      <c r="I117" s="2"/>
      <c r="K117" s="2"/>
      <c r="M117" s="2"/>
    </row>
    <row r="118" spans="3:13">
      <c r="C118" s="2"/>
      <c r="E118" s="2"/>
      <c r="G118" s="2"/>
      <c r="I118" s="2"/>
      <c r="K118" s="2"/>
      <c r="M118" s="2"/>
    </row>
    <row r="119" spans="3:13">
      <c r="C119" s="2"/>
      <c r="E119" s="2"/>
      <c r="G119" s="2"/>
      <c r="I119" s="2"/>
      <c r="K119" s="2"/>
      <c r="M119" s="2"/>
    </row>
    <row r="120" spans="3:13">
      <c r="C120" s="2"/>
      <c r="E120" s="2"/>
      <c r="G120" s="2"/>
      <c r="I120" s="2"/>
      <c r="K120" s="2"/>
      <c r="M120" s="2"/>
    </row>
    <row r="121" spans="3:13">
      <c r="C121" s="2"/>
      <c r="E121" s="2"/>
      <c r="G121" s="2"/>
      <c r="I121" s="2"/>
      <c r="K121" s="2"/>
      <c r="M121" s="2"/>
    </row>
    <row r="122" spans="3:13">
      <c r="C122" s="2"/>
      <c r="E122" s="2"/>
      <c r="G122" s="2"/>
      <c r="I122" s="2"/>
      <c r="K122" s="2"/>
      <c r="M122" s="2"/>
    </row>
    <row r="123" spans="3:13">
      <c r="C123" s="2"/>
      <c r="E123" s="2"/>
      <c r="G123" s="2"/>
      <c r="I123" s="2"/>
      <c r="K123" s="2"/>
      <c r="M123" s="2"/>
    </row>
    <row r="124" spans="3:13">
      <c r="C124" s="2"/>
      <c r="E124" s="2"/>
      <c r="G124" s="2"/>
      <c r="I124" s="2"/>
      <c r="K124" s="2"/>
      <c r="M124" s="2"/>
    </row>
    <row r="125" spans="3:13">
      <c r="C125" s="2"/>
      <c r="E125" s="2"/>
      <c r="G125" s="2"/>
      <c r="I125" s="2"/>
      <c r="K125" s="2"/>
      <c r="M125" s="2"/>
    </row>
    <row r="126" spans="3:13">
      <c r="C126" s="2"/>
      <c r="E126" s="2"/>
      <c r="G126" s="2"/>
      <c r="I126" s="2"/>
      <c r="K126" s="2"/>
      <c r="M126" s="2"/>
    </row>
    <row r="127" spans="3:13">
      <c r="C127" s="2"/>
      <c r="E127" s="2"/>
      <c r="G127" s="2"/>
      <c r="I127" s="2"/>
      <c r="K127" s="2"/>
      <c r="M127" s="2"/>
    </row>
    <row r="128" spans="3:13">
      <c r="C128" s="2"/>
      <c r="E128" s="2"/>
      <c r="G128" s="2"/>
      <c r="I128" s="2"/>
      <c r="K128" s="2"/>
      <c r="M128" s="2"/>
    </row>
    <row r="129" spans="3:13">
      <c r="C129" s="2"/>
      <c r="E129" s="2"/>
      <c r="G129" s="2"/>
      <c r="I129" s="2"/>
      <c r="K129" s="2"/>
      <c r="M129" s="2"/>
    </row>
    <row r="130" spans="3:13">
      <c r="C130" s="2"/>
      <c r="E130" s="2"/>
      <c r="G130" s="2"/>
      <c r="I130" s="2"/>
      <c r="K130" s="2"/>
      <c r="M130" s="2"/>
    </row>
    <row r="131" spans="3:13">
      <c r="C131" s="2"/>
      <c r="E131" s="2"/>
      <c r="G131" s="2"/>
      <c r="I131" s="2"/>
      <c r="K131" s="2"/>
      <c r="M131" s="2"/>
    </row>
    <row r="132" spans="3:13">
      <c r="C132" s="2"/>
      <c r="E132" s="2"/>
      <c r="G132" s="2"/>
      <c r="I132" s="2"/>
      <c r="K132" s="2"/>
      <c r="M132" s="2"/>
    </row>
    <row r="133" spans="3:13">
      <c r="C133" s="2"/>
      <c r="E133" s="2"/>
      <c r="G133" s="2"/>
      <c r="I133" s="2"/>
      <c r="K133" s="2"/>
      <c r="M133" s="2"/>
    </row>
    <row r="134" spans="3:13">
      <c r="C134" s="2"/>
      <c r="E134" s="2"/>
      <c r="G134" s="2"/>
      <c r="I134" s="2"/>
      <c r="K134" s="2"/>
      <c r="M134" s="2"/>
    </row>
    <row r="135" spans="3:13">
      <c r="C135" s="2"/>
      <c r="E135" s="2"/>
      <c r="G135" s="2"/>
      <c r="I135" s="2"/>
      <c r="K135" s="2"/>
      <c r="M135" s="2"/>
    </row>
    <row r="136" spans="3:13">
      <c r="C136" s="2"/>
      <c r="E136" s="2"/>
      <c r="G136" s="2"/>
      <c r="I136" s="2"/>
      <c r="K136" s="2"/>
      <c r="M136" s="2"/>
    </row>
    <row r="137" spans="3:13">
      <c r="C137" s="2"/>
      <c r="E137" s="2"/>
      <c r="G137" s="2"/>
      <c r="I137" s="2"/>
      <c r="K137" s="2"/>
      <c r="M137" s="2"/>
    </row>
    <row r="138" spans="3:13">
      <c r="C138" s="2"/>
      <c r="E138" s="2"/>
      <c r="G138" s="2"/>
      <c r="I138" s="2"/>
      <c r="K138" s="2"/>
      <c r="M138" s="2"/>
    </row>
    <row r="139" spans="3:13">
      <c r="C139" s="2"/>
      <c r="E139" s="2"/>
      <c r="G139" s="2"/>
      <c r="I139" s="2"/>
      <c r="K139" s="2"/>
      <c r="M139" s="2"/>
    </row>
    <row r="140" spans="3:13">
      <c r="C140" s="2"/>
      <c r="E140" s="2"/>
      <c r="G140" s="2"/>
      <c r="I140" s="2"/>
      <c r="K140" s="2"/>
      <c r="M140" s="2"/>
    </row>
    <row r="141" spans="3:13">
      <c r="C141" s="2"/>
      <c r="E141" s="2"/>
      <c r="G141" s="2"/>
      <c r="I141" s="2"/>
      <c r="K141" s="2"/>
      <c r="M141" s="2"/>
    </row>
    <row r="142" spans="3:13">
      <c r="C142" s="2"/>
      <c r="E142" s="2"/>
      <c r="G142" s="2"/>
      <c r="I142" s="2"/>
      <c r="K142" s="2"/>
      <c r="M142" s="2"/>
    </row>
    <row r="143" spans="3:13">
      <c r="C143" s="2"/>
      <c r="E143" s="2"/>
      <c r="G143" s="2"/>
      <c r="I143" s="2"/>
      <c r="K143" s="2"/>
      <c r="M143" s="2"/>
    </row>
    <row r="144" spans="3:13">
      <c r="C144" s="2"/>
      <c r="E144" s="2"/>
      <c r="G144" s="2"/>
      <c r="I144" s="2"/>
      <c r="K144" s="2"/>
      <c r="M144" s="2"/>
    </row>
    <row r="145" spans="3:13">
      <c r="C145" s="2"/>
      <c r="E145" s="2"/>
      <c r="G145" s="2"/>
      <c r="I145" s="2"/>
      <c r="K145" s="2"/>
      <c r="M145" s="2"/>
    </row>
    <row r="146" spans="3:13">
      <c r="C146" s="2"/>
      <c r="E146" s="2"/>
      <c r="G146" s="2"/>
      <c r="I146" s="2"/>
      <c r="K146" s="2"/>
      <c r="M146" s="2"/>
    </row>
    <row r="147" spans="3:13">
      <c r="C147" s="2"/>
      <c r="E147" s="2"/>
      <c r="G147" s="2"/>
      <c r="I147" s="2"/>
      <c r="K147" s="2"/>
      <c r="M147" s="2"/>
    </row>
    <row r="148" spans="3:13">
      <c r="C148" s="2"/>
      <c r="E148" s="2"/>
      <c r="G148" s="2"/>
      <c r="I148" s="2"/>
      <c r="K148" s="2"/>
      <c r="M148" s="2"/>
    </row>
    <row r="149" spans="3:13">
      <c r="C149" s="2"/>
      <c r="E149" s="2"/>
      <c r="G149" s="2"/>
      <c r="I149" s="2"/>
      <c r="K149" s="2"/>
      <c r="M149" s="2"/>
    </row>
    <row r="150" spans="3:13">
      <c r="C150" s="2"/>
      <c r="E150" s="2"/>
      <c r="G150" s="2"/>
      <c r="I150" s="2"/>
      <c r="K150" s="2"/>
      <c r="M150" s="2"/>
    </row>
    <row r="151" spans="3:13">
      <c r="C151" s="2"/>
      <c r="E151" s="2"/>
      <c r="G151" s="2"/>
      <c r="I151" s="2"/>
      <c r="K151" s="2"/>
      <c r="M151" s="2"/>
    </row>
    <row r="152" spans="3:13">
      <c r="C152" s="2"/>
      <c r="E152" s="2"/>
      <c r="G152" s="2"/>
      <c r="I152" s="2"/>
      <c r="K152" s="2"/>
      <c r="M152" s="2"/>
    </row>
    <row r="153" spans="3:13">
      <c r="C153" s="2"/>
      <c r="E153" s="2"/>
      <c r="G153" s="2"/>
      <c r="I153" s="2"/>
      <c r="K153" s="2"/>
      <c r="M153" s="2"/>
    </row>
    <row r="154" spans="3:13">
      <c r="C154" s="2"/>
      <c r="E154" s="2"/>
      <c r="G154" s="2"/>
      <c r="I154" s="2"/>
      <c r="K154" s="2"/>
      <c r="M154" s="2"/>
    </row>
    <row r="155" spans="3:13">
      <c r="C155" s="2"/>
      <c r="E155" s="2"/>
      <c r="G155" s="2"/>
      <c r="I155" s="2"/>
      <c r="K155" s="2"/>
      <c r="M155" s="2"/>
    </row>
    <row r="156" spans="3:13">
      <c r="C156" s="2"/>
      <c r="E156" s="2"/>
      <c r="G156" s="2"/>
      <c r="I156" s="2"/>
      <c r="K156" s="2"/>
      <c r="M156" s="2"/>
    </row>
    <row r="157" spans="3:13">
      <c r="C157" s="2"/>
      <c r="E157" s="2"/>
      <c r="G157" s="2"/>
      <c r="I157" s="2"/>
      <c r="K157" s="2"/>
      <c r="M157" s="2"/>
    </row>
    <row r="158" spans="3:13">
      <c r="C158" s="2"/>
      <c r="E158" s="2"/>
      <c r="G158" s="2"/>
      <c r="I158" s="2"/>
      <c r="K158" s="2"/>
      <c r="M158" s="2"/>
    </row>
    <row r="159" spans="3:13">
      <c r="C159" s="2"/>
      <c r="E159" s="2"/>
      <c r="G159" s="2"/>
      <c r="I159" s="2"/>
      <c r="K159" s="2"/>
      <c r="M159" s="2"/>
    </row>
    <row r="160" spans="3:13">
      <c r="C160" s="2"/>
      <c r="E160" s="2"/>
      <c r="G160" s="2"/>
      <c r="I160" s="2"/>
      <c r="K160" s="2"/>
      <c r="M160" s="2"/>
    </row>
    <row r="161" spans="3:13">
      <c r="C161" s="2"/>
      <c r="E161" s="2"/>
      <c r="G161" s="2"/>
      <c r="I161" s="2"/>
      <c r="K161" s="2"/>
      <c r="M161" s="2"/>
    </row>
    <row r="162" spans="3:13">
      <c r="C162" s="2"/>
      <c r="E162" s="2"/>
      <c r="G162" s="2"/>
      <c r="I162" s="2"/>
      <c r="K162" s="2"/>
      <c r="M162" s="2"/>
    </row>
    <row r="163" spans="3:13">
      <c r="C163" s="2"/>
      <c r="E163" s="2"/>
      <c r="G163" s="2"/>
      <c r="I163" s="2"/>
      <c r="K163" s="2"/>
      <c r="M163" s="2"/>
    </row>
    <row r="164" spans="3:13">
      <c r="C164" s="2"/>
      <c r="E164" s="2"/>
      <c r="G164" s="2"/>
      <c r="I164" s="2"/>
      <c r="K164" s="2"/>
      <c r="M164" s="2"/>
    </row>
    <row r="165" spans="3:13">
      <c r="C165" s="2"/>
      <c r="E165" s="2"/>
      <c r="G165" s="2"/>
      <c r="I165" s="2"/>
      <c r="K165" s="2"/>
      <c r="M165" s="2"/>
    </row>
    <row r="166" spans="3:13">
      <c r="C166" s="2"/>
      <c r="E166" s="2"/>
      <c r="G166" s="2"/>
      <c r="I166" s="2"/>
      <c r="K166" s="2"/>
      <c r="M166" s="2"/>
    </row>
    <row r="167" spans="3:13">
      <c r="C167" s="2"/>
      <c r="E167" s="2"/>
      <c r="G167" s="2"/>
      <c r="I167" s="2"/>
      <c r="K167" s="2"/>
      <c r="M167" s="2"/>
    </row>
    <row r="168" spans="3:13">
      <c r="C168" s="2"/>
      <c r="E168" s="2"/>
      <c r="G168" s="2"/>
      <c r="I168" s="2"/>
      <c r="K168" s="2"/>
      <c r="M168" s="2"/>
    </row>
    <row r="169" spans="3:13">
      <c r="C169" s="2"/>
      <c r="E169" s="2"/>
      <c r="G169" s="2"/>
      <c r="I169" s="2"/>
      <c r="K169" s="2"/>
      <c r="M169" s="2"/>
    </row>
    <row r="170" spans="3:13">
      <c r="C170" s="2"/>
      <c r="E170" s="2"/>
      <c r="G170" s="2"/>
      <c r="I170" s="2"/>
      <c r="K170" s="2"/>
      <c r="M170" s="2"/>
    </row>
    <row r="171" spans="3:13">
      <c r="C171" s="2"/>
      <c r="E171" s="2"/>
      <c r="G171" s="2"/>
      <c r="I171" s="2"/>
      <c r="K171" s="2"/>
      <c r="M171" s="2"/>
    </row>
    <row r="172" spans="3:13">
      <c r="C172" s="2"/>
      <c r="E172" s="2"/>
      <c r="G172" s="2"/>
      <c r="I172" s="2"/>
      <c r="K172" s="2"/>
      <c r="M172" s="2"/>
    </row>
    <row r="173" spans="3:13">
      <c r="C173" s="2"/>
      <c r="E173" s="2"/>
      <c r="G173" s="2"/>
      <c r="I173" s="2"/>
      <c r="K173" s="2"/>
      <c r="M173" s="2"/>
    </row>
    <row r="174" spans="3:13">
      <c r="C174" s="2"/>
      <c r="E174" s="2"/>
      <c r="G174" s="2"/>
      <c r="I174" s="2"/>
      <c r="K174" s="2"/>
      <c r="M174" s="2"/>
    </row>
    <row r="175" spans="3:13">
      <c r="C175" s="2"/>
      <c r="E175" s="2"/>
      <c r="G175" s="2"/>
      <c r="I175" s="2"/>
      <c r="K175" s="2"/>
      <c r="M175" s="2"/>
    </row>
    <row r="176" spans="3:13">
      <c r="C176" s="2"/>
      <c r="E176" s="2"/>
      <c r="G176" s="2"/>
      <c r="I176" s="2"/>
      <c r="K176" s="2"/>
      <c r="M176" s="2"/>
    </row>
    <row r="177" spans="3:13">
      <c r="C177" s="2"/>
      <c r="E177" s="2"/>
      <c r="G177" s="2"/>
      <c r="I177" s="2"/>
      <c r="K177" s="2"/>
      <c r="M177" s="2"/>
    </row>
    <row r="178" spans="3:13">
      <c r="C178" s="2"/>
      <c r="E178" s="2"/>
      <c r="G178" s="2"/>
      <c r="I178" s="2"/>
      <c r="K178" s="2"/>
      <c r="M178" s="2"/>
    </row>
    <row r="179" spans="3:13">
      <c r="C179" s="2"/>
      <c r="E179" s="2"/>
      <c r="G179" s="2"/>
      <c r="I179" s="2"/>
      <c r="K179" s="2"/>
      <c r="M179" s="2"/>
    </row>
    <row r="180" spans="3:13">
      <c r="C180" s="2"/>
      <c r="E180" s="2"/>
      <c r="G180" s="2"/>
      <c r="I180" s="2"/>
      <c r="K180" s="2"/>
      <c r="M180" s="2"/>
    </row>
    <row r="181" spans="3:13">
      <c r="C181" s="2"/>
      <c r="E181" s="2"/>
      <c r="G181" s="2"/>
      <c r="I181" s="2"/>
      <c r="K181" s="2"/>
      <c r="M181" s="2"/>
    </row>
    <row r="182" spans="3:13">
      <c r="C182" s="2"/>
      <c r="E182" s="2"/>
      <c r="G182" s="2"/>
      <c r="I182" s="2"/>
      <c r="K182" s="2"/>
      <c r="M182" s="2"/>
    </row>
    <row r="183" spans="3:13">
      <c r="C183" s="2"/>
      <c r="E183" s="2"/>
      <c r="G183" s="2"/>
      <c r="I183" s="2"/>
      <c r="K183" s="2"/>
      <c r="M183" s="2"/>
    </row>
    <row r="184" spans="3:13">
      <c r="C184" s="2"/>
      <c r="E184" s="2"/>
      <c r="G184" s="2"/>
      <c r="I184" s="2"/>
      <c r="K184" s="2"/>
      <c r="M184" s="2"/>
    </row>
    <row r="185" spans="3:13">
      <c r="C185" s="2"/>
      <c r="E185" s="2"/>
      <c r="G185" s="2"/>
      <c r="I185" s="2"/>
      <c r="K185" s="2"/>
      <c r="M185" s="2"/>
    </row>
    <row r="186" spans="3:13">
      <c r="C186" s="2"/>
      <c r="E186" s="2"/>
      <c r="G186" s="2"/>
      <c r="I186" s="2"/>
      <c r="K186" s="2"/>
      <c r="M186" s="2"/>
    </row>
    <row r="187" spans="3:13">
      <c r="C187" s="2"/>
      <c r="E187" s="2"/>
      <c r="G187" s="2"/>
      <c r="I187" s="2"/>
      <c r="K187" s="2"/>
      <c r="M187" s="2"/>
    </row>
    <row r="188" spans="3:13">
      <c r="C188" s="2"/>
      <c r="E188" s="2"/>
      <c r="G188" s="2"/>
      <c r="I188" s="2"/>
      <c r="K188" s="2"/>
      <c r="M188" s="2"/>
    </row>
    <row r="189" spans="3:13">
      <c r="C189" s="2"/>
      <c r="E189" s="2"/>
      <c r="G189" s="2"/>
      <c r="I189" s="2"/>
      <c r="K189" s="2"/>
      <c r="M189" s="2"/>
    </row>
    <row r="190" spans="3:13">
      <c r="C190" s="2"/>
      <c r="E190" s="2"/>
      <c r="G190" s="2"/>
      <c r="I190" s="2"/>
      <c r="K190" s="2"/>
      <c r="M190" s="2"/>
    </row>
    <row r="191" spans="3:13">
      <c r="C191" s="2"/>
      <c r="E191" s="2"/>
      <c r="G191" s="2"/>
      <c r="I191" s="2"/>
      <c r="K191" s="2"/>
      <c r="M191" s="2"/>
    </row>
    <row r="192" spans="3:13">
      <c r="C192" s="2"/>
      <c r="E192" s="2"/>
      <c r="G192" s="2"/>
      <c r="I192" s="2"/>
      <c r="K192" s="2"/>
      <c r="M192" s="2"/>
    </row>
    <row r="193" spans="3:13">
      <c r="C193" s="2"/>
      <c r="E193" s="2"/>
      <c r="G193" s="2"/>
      <c r="I193" s="2"/>
      <c r="K193" s="2"/>
      <c r="M193" s="2"/>
    </row>
    <row r="194" spans="3:13">
      <c r="C194" s="2"/>
      <c r="E194" s="2"/>
      <c r="G194" s="2"/>
      <c r="I194" s="2"/>
      <c r="K194" s="2"/>
      <c r="M194" s="2"/>
    </row>
    <row r="195" spans="3:13">
      <c r="C195" s="2"/>
      <c r="E195" s="2"/>
      <c r="G195" s="2"/>
      <c r="I195" s="2"/>
      <c r="K195" s="2"/>
      <c r="M195" s="2"/>
    </row>
    <row r="196" spans="3:13">
      <c r="C196" s="2"/>
      <c r="E196" s="2"/>
      <c r="G196" s="2"/>
      <c r="I196" s="2"/>
      <c r="K196" s="2"/>
      <c r="M196" s="2"/>
    </row>
    <row r="197" spans="3:13">
      <c r="C197" s="2"/>
      <c r="E197" s="2"/>
      <c r="G197" s="2"/>
      <c r="I197" s="2"/>
      <c r="K197" s="2"/>
      <c r="M197" s="2"/>
    </row>
    <row r="198" spans="3:13">
      <c r="C198" s="2"/>
      <c r="E198" s="2"/>
      <c r="G198" s="2"/>
      <c r="I198" s="2"/>
      <c r="K198" s="2"/>
      <c r="M198" s="2"/>
    </row>
    <row r="199" spans="3:13">
      <c r="C199" s="2"/>
      <c r="E199" s="2"/>
      <c r="G199" s="2"/>
      <c r="I199" s="2"/>
      <c r="K199" s="2"/>
      <c r="M199" s="2"/>
    </row>
    <row r="200" spans="3:13">
      <c r="C200" s="2"/>
      <c r="E200" s="2"/>
      <c r="G200" s="2"/>
      <c r="I200" s="2"/>
      <c r="K200" s="2"/>
      <c r="M200" s="2"/>
    </row>
    <row r="201" spans="3:13">
      <c r="C201" s="2"/>
      <c r="E201" s="2"/>
      <c r="G201" s="2"/>
      <c r="I201" s="2"/>
      <c r="K201" s="2"/>
      <c r="M201" s="2"/>
    </row>
    <row r="202" spans="3:13">
      <c r="C202" s="2"/>
      <c r="E202" s="2"/>
      <c r="G202" s="2"/>
      <c r="I202" s="2"/>
      <c r="K202" s="2"/>
      <c r="M202" s="2"/>
    </row>
    <row r="203" spans="3:13">
      <c r="C203" s="2"/>
      <c r="E203" s="2"/>
      <c r="G203" s="2"/>
      <c r="I203" s="2"/>
      <c r="K203" s="2"/>
      <c r="M203" s="2"/>
    </row>
    <row r="204" spans="3:13">
      <c r="C204" s="2"/>
      <c r="E204" s="2"/>
      <c r="G204" s="2"/>
      <c r="I204" s="2"/>
      <c r="K204" s="2"/>
      <c r="M204" s="2"/>
    </row>
    <row r="205" spans="3:13">
      <c r="C205" s="2"/>
      <c r="E205" s="2"/>
      <c r="G205" s="2"/>
      <c r="I205" s="2"/>
      <c r="K205" s="2"/>
      <c r="M205" s="2"/>
    </row>
    <row r="206" spans="3:13">
      <c r="C206" s="2"/>
      <c r="E206" s="2"/>
      <c r="G206" s="2"/>
      <c r="I206" s="2"/>
      <c r="K206" s="2"/>
      <c r="M206" s="2"/>
    </row>
    <row r="207" spans="3:13">
      <c r="C207" s="2"/>
      <c r="E207" s="2"/>
      <c r="G207" s="2"/>
      <c r="I207" s="2"/>
      <c r="K207" s="2"/>
      <c r="M207" s="2"/>
    </row>
    <row r="208" spans="3:13">
      <c r="C208" s="2"/>
      <c r="E208" s="2"/>
      <c r="G208" s="2"/>
      <c r="I208" s="2"/>
      <c r="K208" s="2"/>
      <c r="M208" s="2"/>
    </row>
    <row r="209" spans="3:13">
      <c r="C209" s="2"/>
      <c r="E209" s="2"/>
      <c r="G209" s="2"/>
      <c r="I209" s="2"/>
      <c r="K209" s="2"/>
      <c r="M209" s="2"/>
    </row>
    <row r="210" spans="3:13">
      <c r="C210" s="2"/>
      <c r="E210" s="2"/>
      <c r="G210" s="2"/>
      <c r="I210" s="2"/>
      <c r="K210" s="2"/>
      <c r="M210" s="2"/>
    </row>
    <row r="211" spans="3:13">
      <c r="C211" s="2"/>
      <c r="E211" s="2"/>
      <c r="G211" s="2"/>
      <c r="I211" s="2"/>
      <c r="K211" s="2"/>
      <c r="M211" s="2"/>
    </row>
    <row r="212" spans="3:13">
      <c r="C212" s="2"/>
      <c r="E212" s="2"/>
      <c r="G212" s="2"/>
      <c r="I212" s="2"/>
      <c r="K212" s="2"/>
      <c r="M212" s="2"/>
    </row>
    <row r="213" spans="3:13">
      <c r="C213" s="2"/>
      <c r="E213" s="2"/>
      <c r="G213" s="2"/>
      <c r="I213" s="2"/>
      <c r="K213" s="2"/>
      <c r="M213" s="2"/>
    </row>
    <row r="214" spans="3:13">
      <c r="C214" s="2"/>
      <c r="E214" s="2"/>
      <c r="G214" s="2"/>
      <c r="I214" s="2"/>
      <c r="K214" s="2"/>
      <c r="M214" s="2"/>
    </row>
    <row r="215" spans="3:13">
      <c r="C215" s="2"/>
      <c r="E215" s="2"/>
      <c r="G215" s="2"/>
      <c r="I215" s="2"/>
      <c r="K215" s="2"/>
      <c r="M215" s="2"/>
    </row>
    <row r="216" spans="3:13">
      <c r="C216" s="2"/>
      <c r="E216" s="2"/>
      <c r="G216" s="2"/>
      <c r="I216" s="2"/>
      <c r="K216" s="2"/>
      <c r="M216" s="2"/>
    </row>
    <row r="217" spans="3:13">
      <c r="C217" s="2"/>
      <c r="E217" s="2"/>
      <c r="G217" s="2"/>
      <c r="I217" s="2"/>
      <c r="K217" s="2"/>
      <c r="M217" s="2"/>
    </row>
    <row r="218" spans="3:13">
      <c r="C218" s="2"/>
      <c r="E218" s="2"/>
      <c r="G218" s="2"/>
      <c r="I218" s="2"/>
      <c r="K218" s="2"/>
      <c r="M218" s="2"/>
    </row>
    <row r="219" spans="3:13">
      <c r="C219" s="2"/>
      <c r="E219" s="2"/>
      <c r="G219" s="2"/>
      <c r="I219" s="2"/>
      <c r="K219" s="2"/>
      <c r="M219" s="2"/>
    </row>
    <row r="220" spans="3:13">
      <c r="C220" s="2"/>
      <c r="E220" s="2"/>
      <c r="G220" s="2"/>
      <c r="I220" s="2"/>
      <c r="K220" s="2"/>
      <c r="M220" s="2"/>
    </row>
    <row r="221" spans="3:13">
      <c r="C221" s="2"/>
      <c r="E221" s="2"/>
      <c r="G221" s="2"/>
      <c r="I221" s="2"/>
      <c r="K221" s="2"/>
      <c r="M221" s="2"/>
    </row>
    <row r="222" spans="3:13">
      <c r="C222" s="2"/>
      <c r="E222" s="2"/>
      <c r="G222" s="2"/>
      <c r="I222" s="2"/>
      <c r="K222" s="2"/>
      <c r="M222" s="2"/>
    </row>
    <row r="223" spans="3:13">
      <c r="C223" s="2"/>
      <c r="E223" s="2"/>
      <c r="G223" s="2"/>
      <c r="I223" s="2"/>
      <c r="K223" s="2"/>
      <c r="M223" s="2"/>
    </row>
    <row r="224" spans="3:13">
      <c r="C224" s="2"/>
      <c r="E224" s="2"/>
      <c r="G224" s="2"/>
      <c r="I224" s="2"/>
      <c r="K224" s="2"/>
      <c r="M224" s="2"/>
    </row>
    <row r="225" spans="3:13">
      <c r="C225" s="2"/>
      <c r="E225" s="2"/>
      <c r="G225" s="2"/>
      <c r="I225" s="2"/>
      <c r="K225" s="2"/>
      <c r="M225" s="2"/>
    </row>
    <row r="226" spans="3:13">
      <c r="C226" s="2"/>
      <c r="E226" s="2"/>
      <c r="G226" s="2"/>
      <c r="I226" s="2"/>
      <c r="K226" s="2"/>
      <c r="M226" s="2"/>
    </row>
    <row r="227" spans="3:13">
      <c r="C227" s="2"/>
      <c r="E227" s="2"/>
      <c r="G227" s="2"/>
      <c r="I227" s="2"/>
      <c r="K227" s="2"/>
      <c r="M227" s="2"/>
    </row>
    <row r="228" spans="3:13">
      <c r="C228" s="2"/>
      <c r="E228" s="2"/>
      <c r="G228" s="2"/>
      <c r="I228" s="2"/>
      <c r="K228" s="2"/>
      <c r="M228" s="2"/>
    </row>
    <row r="229" spans="3:13">
      <c r="C229" s="2"/>
      <c r="E229" s="2"/>
      <c r="G229" s="2"/>
      <c r="I229" s="2"/>
      <c r="K229" s="2"/>
      <c r="M229" s="2"/>
    </row>
    <row r="230" spans="3:13">
      <c r="C230" s="2"/>
      <c r="E230" s="2"/>
      <c r="G230" s="2"/>
      <c r="I230" s="2"/>
      <c r="K230" s="2"/>
      <c r="M230" s="2"/>
    </row>
    <row r="231" spans="3:13">
      <c r="C231" s="2"/>
      <c r="E231" s="2"/>
      <c r="G231" s="2"/>
      <c r="I231" s="2"/>
      <c r="K231" s="2"/>
      <c r="M231" s="2"/>
    </row>
    <row r="232" spans="3:13">
      <c r="C232" s="2"/>
      <c r="E232" s="2"/>
      <c r="G232" s="2"/>
      <c r="I232" s="2"/>
      <c r="K232" s="2"/>
      <c r="M232" s="2"/>
    </row>
    <row r="233" spans="3:13">
      <c r="C233" s="2"/>
      <c r="E233" s="2"/>
      <c r="G233" s="2"/>
      <c r="I233" s="2"/>
      <c r="K233" s="2"/>
      <c r="M233" s="2"/>
    </row>
    <row r="234" spans="3:13">
      <c r="C234" s="2"/>
      <c r="E234" s="2"/>
      <c r="G234" s="2"/>
      <c r="I234" s="2"/>
      <c r="K234" s="2"/>
      <c r="M234" s="2"/>
    </row>
    <row r="235" spans="3:13">
      <c r="C235" s="2"/>
      <c r="E235" s="2"/>
      <c r="G235" s="2"/>
      <c r="I235" s="2"/>
      <c r="K235" s="2"/>
      <c r="M235" s="2"/>
    </row>
    <row r="236" spans="3:13">
      <c r="C236" s="2"/>
      <c r="E236" s="2"/>
      <c r="G236" s="2"/>
      <c r="I236" s="2"/>
      <c r="K236" s="2"/>
      <c r="M236" s="2"/>
    </row>
    <row r="237" spans="3:13">
      <c r="C237" s="2"/>
      <c r="E237" s="2"/>
      <c r="G237" s="2"/>
      <c r="I237" s="2"/>
      <c r="K237" s="2"/>
      <c r="M237" s="2"/>
    </row>
    <row r="238" spans="3:13">
      <c r="C238" s="2"/>
      <c r="E238" s="2"/>
      <c r="G238" s="2"/>
      <c r="I238" s="2"/>
      <c r="K238" s="2"/>
      <c r="M238" s="2"/>
    </row>
    <row r="239" spans="3:13">
      <c r="C239" s="2"/>
      <c r="E239" s="2"/>
      <c r="G239" s="2"/>
      <c r="I239" s="2"/>
      <c r="K239" s="2"/>
      <c r="M239" s="2"/>
    </row>
    <row r="240" spans="3:13">
      <c r="C240" s="2"/>
      <c r="E240" s="2"/>
      <c r="G240" s="2"/>
      <c r="I240" s="2"/>
      <c r="K240" s="2"/>
      <c r="M240" s="2"/>
    </row>
    <row r="241" spans="3:13">
      <c r="C241" s="2"/>
      <c r="E241" s="2"/>
      <c r="G241" s="2"/>
      <c r="I241" s="2"/>
      <c r="K241" s="2"/>
      <c r="M241" s="2"/>
    </row>
    <row r="242" spans="3:13">
      <c r="C242" s="2"/>
      <c r="E242" s="2"/>
      <c r="G242" s="2"/>
      <c r="I242" s="2"/>
      <c r="K242" s="2"/>
      <c r="M242" s="2"/>
    </row>
    <row r="243" spans="3:13">
      <c r="C243" s="2"/>
      <c r="E243" s="2"/>
      <c r="G243" s="2"/>
      <c r="I243" s="2"/>
      <c r="K243" s="2"/>
      <c r="M243" s="2"/>
    </row>
    <row r="244" spans="3:13">
      <c r="C244" s="2"/>
      <c r="E244" s="2"/>
      <c r="G244" s="2"/>
      <c r="I244" s="2"/>
      <c r="K244" s="2"/>
      <c r="M244" s="2"/>
    </row>
    <row r="245" spans="3:13">
      <c r="C245" s="2"/>
      <c r="E245" s="2"/>
      <c r="G245" s="2"/>
      <c r="I245" s="2"/>
      <c r="K245" s="2"/>
      <c r="M245" s="2"/>
    </row>
    <row r="246" spans="3:13">
      <c r="C246" s="2"/>
      <c r="E246" s="2"/>
      <c r="G246" s="2"/>
      <c r="I246" s="2"/>
      <c r="K246" s="2"/>
      <c r="M246" s="2"/>
    </row>
    <row r="247" spans="3:13">
      <c r="C247" s="2"/>
      <c r="E247" s="2"/>
      <c r="G247" s="2"/>
      <c r="I247" s="2"/>
      <c r="K247" s="2"/>
      <c r="M247" s="2"/>
    </row>
    <row r="248" spans="3:13">
      <c r="C248" s="2"/>
      <c r="E248" s="2"/>
      <c r="G248" s="2"/>
      <c r="I248" s="2"/>
      <c r="K248" s="2"/>
      <c r="M248" s="2"/>
    </row>
    <row r="249" spans="3:13">
      <c r="C249" s="2"/>
      <c r="E249" s="2"/>
      <c r="G249" s="2"/>
      <c r="I249" s="2"/>
      <c r="K249" s="2"/>
      <c r="M249" s="2"/>
    </row>
    <row r="250" spans="3:13">
      <c r="C250" s="2"/>
      <c r="E250" s="2"/>
      <c r="G250" s="2"/>
      <c r="I250" s="2"/>
      <c r="K250" s="2"/>
      <c r="M250" s="2"/>
    </row>
    <row r="251" spans="3:13">
      <c r="C251" s="2"/>
      <c r="E251" s="2"/>
      <c r="G251" s="2"/>
      <c r="I251" s="2"/>
      <c r="K251" s="2"/>
      <c r="M251" s="2"/>
    </row>
    <row r="252" spans="3:13">
      <c r="C252" s="2"/>
      <c r="E252" s="2"/>
      <c r="G252" s="2"/>
      <c r="I252" s="2"/>
      <c r="K252" s="2"/>
      <c r="M252" s="2"/>
    </row>
    <row r="253" spans="3:13">
      <c r="C253" s="2"/>
      <c r="E253" s="2"/>
      <c r="G253" s="2"/>
      <c r="I253" s="2"/>
      <c r="K253" s="2"/>
      <c r="M253" s="2"/>
    </row>
    <row r="254" spans="3:13">
      <c r="C254" s="2"/>
      <c r="E254" s="2"/>
      <c r="G254" s="2"/>
      <c r="I254" s="2"/>
      <c r="K254" s="2"/>
      <c r="M254" s="2"/>
    </row>
    <row r="255" spans="3:13">
      <c r="C255" s="2"/>
      <c r="E255" s="2"/>
      <c r="G255" s="2"/>
      <c r="I255" s="2"/>
      <c r="K255" s="2"/>
      <c r="M255" s="2"/>
    </row>
    <row r="256" spans="3:13">
      <c r="C256" s="2"/>
      <c r="E256" s="2"/>
      <c r="G256" s="2"/>
      <c r="I256" s="2"/>
      <c r="K256" s="2"/>
      <c r="M256" s="2"/>
    </row>
    <row r="257" spans="3:13">
      <c r="C257" s="2"/>
      <c r="E257" s="2"/>
      <c r="G257" s="2"/>
      <c r="I257" s="2"/>
      <c r="K257" s="2"/>
      <c r="M257" s="2"/>
    </row>
    <row r="258" spans="3:13">
      <c r="C258" s="2"/>
      <c r="E258" s="2"/>
      <c r="G258" s="2"/>
      <c r="I258" s="2"/>
      <c r="K258" s="2"/>
      <c r="M258" s="2"/>
    </row>
    <row r="259" spans="3:13">
      <c r="C259" s="2"/>
      <c r="E259" s="2"/>
      <c r="G259" s="2"/>
      <c r="I259" s="2"/>
      <c r="K259" s="2"/>
      <c r="M259" s="2"/>
    </row>
    <row r="260" spans="3:13">
      <c r="C260" s="2"/>
      <c r="E260" s="2"/>
      <c r="G260" s="2"/>
      <c r="I260" s="2"/>
      <c r="K260" s="2"/>
      <c r="M260" s="2"/>
    </row>
    <row r="261" spans="3:13">
      <c r="C261" s="2"/>
      <c r="E261" s="2"/>
      <c r="G261" s="2"/>
      <c r="I261" s="2"/>
      <c r="K261" s="2"/>
      <c r="M261" s="2"/>
    </row>
    <row r="262" spans="3:13">
      <c r="C262" s="2"/>
      <c r="E262" s="2"/>
      <c r="G262" s="2"/>
      <c r="I262" s="2"/>
      <c r="K262" s="2"/>
      <c r="M262" s="2"/>
    </row>
    <row r="263" spans="3:13">
      <c r="C263" s="2"/>
      <c r="E263" s="2"/>
      <c r="G263" s="2"/>
      <c r="I263" s="2"/>
      <c r="K263" s="2"/>
      <c r="M263" s="2"/>
    </row>
    <row r="264" spans="3:13">
      <c r="C264" s="2"/>
      <c r="E264" s="2"/>
      <c r="G264" s="2"/>
      <c r="I264" s="2"/>
      <c r="K264" s="2"/>
      <c r="M264" s="2"/>
    </row>
    <row r="265" spans="3:13">
      <c r="C265" s="2"/>
      <c r="E265" s="2"/>
      <c r="G265" s="2"/>
      <c r="I265" s="2"/>
      <c r="K265" s="2"/>
      <c r="M265" s="2"/>
    </row>
    <row r="266" spans="3:13">
      <c r="C266" s="2"/>
      <c r="E266" s="2"/>
      <c r="G266" s="2"/>
      <c r="I266" s="2"/>
      <c r="K266" s="2"/>
      <c r="M266" s="2"/>
    </row>
    <row r="267" spans="3:13">
      <c r="C267" s="2"/>
      <c r="E267" s="2"/>
      <c r="G267" s="2"/>
      <c r="I267" s="2"/>
      <c r="K267" s="2"/>
      <c r="M267" s="2"/>
    </row>
    <row r="268" spans="3:13">
      <c r="C268" s="2"/>
      <c r="E268" s="2"/>
      <c r="G268" s="2"/>
      <c r="I268" s="2"/>
      <c r="K268" s="2"/>
      <c r="M268" s="2"/>
    </row>
    <row r="269" spans="3:13">
      <c r="C269" s="2"/>
      <c r="E269" s="2"/>
      <c r="G269" s="2"/>
      <c r="I269" s="2"/>
      <c r="K269" s="2"/>
      <c r="M269" s="2"/>
    </row>
    <row r="270" spans="3:13">
      <c r="C270" s="2"/>
      <c r="E270" s="2"/>
      <c r="G270" s="2"/>
      <c r="I270" s="2"/>
      <c r="K270" s="2"/>
      <c r="M270" s="2"/>
    </row>
    <row r="271" spans="3:13">
      <c r="C271" s="2"/>
      <c r="E271" s="2"/>
      <c r="G271" s="2"/>
      <c r="I271" s="2"/>
      <c r="K271" s="2"/>
      <c r="M271" s="2"/>
    </row>
    <row r="272" spans="3:13">
      <c r="C272" s="2"/>
      <c r="E272" s="2"/>
      <c r="G272" s="2"/>
      <c r="I272" s="2"/>
      <c r="K272" s="2"/>
      <c r="M272" s="2"/>
    </row>
    <row r="273" spans="3:13">
      <c r="C273" s="2"/>
      <c r="E273" s="2"/>
      <c r="G273" s="2"/>
      <c r="I273" s="2"/>
      <c r="K273" s="2"/>
      <c r="M273" s="2"/>
    </row>
    <row r="274" spans="3:13">
      <c r="C274" s="2"/>
      <c r="E274" s="2"/>
      <c r="G274" s="2"/>
      <c r="I274" s="2"/>
      <c r="K274" s="2"/>
      <c r="M274" s="2"/>
    </row>
    <row r="275" spans="3:13">
      <c r="C275" s="2"/>
      <c r="E275" s="2"/>
      <c r="G275" s="2"/>
      <c r="I275" s="2"/>
      <c r="K275" s="2"/>
      <c r="M275" s="2"/>
    </row>
    <row r="276" spans="3:13">
      <c r="C276" s="2"/>
      <c r="E276" s="2"/>
      <c r="G276" s="2"/>
      <c r="I276" s="2"/>
      <c r="K276" s="2"/>
      <c r="M276" s="2"/>
    </row>
    <row r="277" spans="3:13">
      <c r="C277" s="2"/>
      <c r="E277" s="2"/>
      <c r="G277" s="2"/>
      <c r="I277" s="2"/>
      <c r="K277" s="2"/>
      <c r="M277" s="2"/>
    </row>
    <row r="278" spans="3:13">
      <c r="C278" s="2"/>
      <c r="E278" s="2"/>
      <c r="G278" s="2"/>
      <c r="I278" s="2"/>
      <c r="K278" s="2"/>
      <c r="M278" s="2"/>
    </row>
    <row r="279" spans="3:13">
      <c r="C279" s="2"/>
      <c r="E279" s="2"/>
      <c r="G279" s="2"/>
      <c r="I279" s="2"/>
      <c r="K279" s="2"/>
      <c r="M279" s="2"/>
    </row>
    <row r="280" spans="3:13">
      <c r="C280" s="2"/>
      <c r="E280" s="2"/>
      <c r="G280" s="2"/>
      <c r="I280" s="2"/>
      <c r="K280" s="2"/>
      <c r="M280" s="2"/>
    </row>
    <row r="281" spans="3:13">
      <c r="C281" s="2"/>
      <c r="E281" s="2"/>
      <c r="G281" s="2"/>
      <c r="I281" s="2"/>
      <c r="K281" s="2"/>
      <c r="M281" s="2"/>
    </row>
    <row r="282" spans="3:13">
      <c r="C282" s="2"/>
      <c r="E282" s="2"/>
      <c r="G282" s="2"/>
      <c r="I282" s="2"/>
      <c r="K282" s="2"/>
      <c r="M282" s="2"/>
    </row>
    <row r="283" spans="3:13">
      <c r="C283" s="2"/>
      <c r="E283" s="2"/>
      <c r="G283" s="2"/>
      <c r="I283" s="2"/>
      <c r="K283" s="2"/>
      <c r="M283" s="2"/>
    </row>
    <row r="284" spans="3:13">
      <c r="C284" s="2"/>
      <c r="E284" s="2"/>
      <c r="G284" s="2"/>
      <c r="I284" s="2"/>
      <c r="K284" s="2"/>
      <c r="M284" s="2"/>
    </row>
    <row r="285" spans="3:13">
      <c r="C285" s="2"/>
      <c r="E285" s="2"/>
      <c r="G285" s="2"/>
      <c r="I285" s="2"/>
      <c r="K285" s="2"/>
      <c r="M285" s="2"/>
    </row>
    <row r="286" spans="3:13">
      <c r="C286" s="2"/>
      <c r="E286" s="2"/>
      <c r="G286" s="2"/>
      <c r="I286" s="2"/>
      <c r="K286" s="2"/>
      <c r="M286" s="2"/>
    </row>
    <row r="287" spans="3:13">
      <c r="C287" s="2"/>
      <c r="E287" s="2"/>
      <c r="G287" s="2"/>
      <c r="I287" s="2"/>
      <c r="K287" s="2"/>
      <c r="M287" s="2"/>
    </row>
    <row r="288" spans="3:13">
      <c r="C288" s="2"/>
      <c r="E288" s="2"/>
      <c r="G288" s="2"/>
      <c r="I288" s="2"/>
      <c r="K288" s="2"/>
      <c r="M288" s="2"/>
    </row>
    <row r="289" spans="3:13">
      <c r="C289" s="2"/>
      <c r="E289" s="2"/>
      <c r="G289" s="2"/>
      <c r="I289" s="2"/>
      <c r="K289" s="2"/>
      <c r="M289" s="2"/>
    </row>
    <row r="290" spans="3:13">
      <c r="C290" s="2"/>
      <c r="E290" s="2"/>
      <c r="G290" s="2"/>
      <c r="I290" s="2"/>
      <c r="K290" s="2"/>
      <c r="M290" s="2"/>
    </row>
    <row r="291" spans="3:13">
      <c r="C291" s="2"/>
      <c r="E291" s="2"/>
      <c r="G291" s="2"/>
      <c r="I291" s="2"/>
      <c r="K291" s="2"/>
      <c r="M291" s="2"/>
    </row>
    <row r="292" spans="3:13">
      <c r="C292" s="2"/>
      <c r="E292" s="2"/>
      <c r="G292" s="2"/>
      <c r="I292" s="2"/>
      <c r="K292" s="2"/>
      <c r="M292" s="2"/>
    </row>
    <row r="293" spans="3:13">
      <c r="C293" s="2"/>
      <c r="E293" s="2"/>
      <c r="G293" s="2"/>
      <c r="I293" s="2"/>
      <c r="K293" s="2"/>
      <c r="M293" s="2"/>
    </row>
    <row r="294" spans="3:13">
      <c r="C294" s="2"/>
      <c r="E294" s="2"/>
      <c r="G294" s="2"/>
      <c r="I294" s="2"/>
      <c r="K294" s="2"/>
      <c r="M294" s="2"/>
    </row>
    <row r="295" spans="3:13">
      <c r="C295" s="2"/>
      <c r="E295" s="2"/>
      <c r="G295" s="2"/>
      <c r="I295" s="2"/>
      <c r="K295" s="2"/>
      <c r="M295" s="2"/>
    </row>
    <row r="296" spans="3:13">
      <c r="C296" s="2"/>
      <c r="E296" s="2"/>
      <c r="G296" s="2"/>
      <c r="I296" s="2"/>
      <c r="K296" s="2"/>
      <c r="M296" s="2"/>
    </row>
    <row r="297" spans="3:13">
      <c r="C297" s="2"/>
      <c r="E297" s="2"/>
      <c r="G297" s="2"/>
      <c r="I297" s="2"/>
      <c r="K297" s="2"/>
      <c r="M297" s="2"/>
    </row>
    <row r="298" spans="3:13">
      <c r="C298" s="2"/>
      <c r="E298" s="2"/>
      <c r="G298" s="2"/>
      <c r="I298" s="2"/>
      <c r="K298" s="2"/>
      <c r="M298" s="2"/>
    </row>
    <row r="299" spans="3:13">
      <c r="C299" s="2"/>
      <c r="E299" s="2"/>
      <c r="G299" s="2"/>
      <c r="I299" s="2"/>
      <c r="K299" s="2"/>
      <c r="M299" s="2"/>
    </row>
    <row r="300" spans="3:13">
      <c r="C300" s="2"/>
      <c r="E300" s="2"/>
      <c r="G300" s="2"/>
      <c r="I300" s="2"/>
      <c r="K300" s="2"/>
      <c r="M300" s="2"/>
    </row>
    <row r="301" spans="3:13">
      <c r="C301" s="2"/>
      <c r="E301" s="2"/>
      <c r="G301" s="2"/>
      <c r="I301" s="2"/>
      <c r="K301" s="2"/>
      <c r="M301" s="2"/>
    </row>
    <row r="302" spans="3:13">
      <c r="C302" s="2"/>
      <c r="E302" s="2"/>
      <c r="G302" s="2"/>
      <c r="I302" s="2"/>
      <c r="K302" s="2"/>
      <c r="M302" s="2"/>
    </row>
    <row r="303" spans="3:13">
      <c r="C303" s="2"/>
      <c r="E303" s="2"/>
      <c r="G303" s="2"/>
      <c r="I303" s="2"/>
      <c r="K303" s="2"/>
      <c r="M303" s="2"/>
    </row>
    <row r="304" spans="3:13">
      <c r="C304" s="2"/>
      <c r="E304" s="2"/>
      <c r="G304" s="2"/>
      <c r="I304" s="2"/>
      <c r="K304" s="2"/>
      <c r="M304" s="2"/>
    </row>
    <row r="305" spans="3:13">
      <c r="C305" s="2"/>
      <c r="E305" s="2"/>
      <c r="G305" s="2"/>
      <c r="I305" s="2"/>
      <c r="K305" s="2"/>
      <c r="M305" s="2"/>
    </row>
    <row r="306" spans="3:13">
      <c r="C306" s="2"/>
      <c r="E306" s="2"/>
      <c r="G306" s="2"/>
      <c r="I306" s="2"/>
      <c r="K306" s="2"/>
      <c r="M306" s="2"/>
    </row>
    <row r="307" spans="3:13">
      <c r="C307" s="2"/>
      <c r="E307" s="2"/>
      <c r="G307" s="2"/>
      <c r="I307" s="2"/>
      <c r="K307" s="2"/>
      <c r="M307" s="2"/>
    </row>
    <row r="308" spans="3:13">
      <c r="C308" s="2"/>
      <c r="E308" s="2"/>
      <c r="G308" s="2"/>
      <c r="I308" s="2"/>
      <c r="K308" s="2"/>
      <c r="M308" s="2"/>
    </row>
    <row r="309" spans="3:13">
      <c r="C309" s="2"/>
      <c r="E309" s="2"/>
      <c r="G309" s="2"/>
      <c r="I309" s="2"/>
      <c r="K309" s="2"/>
      <c r="M309" s="2"/>
    </row>
    <row r="310" spans="3:13">
      <c r="C310" s="2"/>
      <c r="E310" s="2"/>
      <c r="G310" s="2"/>
      <c r="I310" s="2"/>
      <c r="K310" s="2"/>
      <c r="M310" s="2"/>
    </row>
    <row r="311" spans="3:13">
      <c r="C311" s="2"/>
      <c r="E311" s="2"/>
      <c r="G311" s="2"/>
      <c r="I311" s="2"/>
      <c r="K311" s="2"/>
      <c r="M311" s="2"/>
    </row>
    <row r="312" spans="3:13">
      <c r="C312" s="2"/>
      <c r="E312" s="2"/>
      <c r="G312" s="2"/>
      <c r="I312" s="2"/>
      <c r="K312" s="2"/>
      <c r="M312" s="2"/>
    </row>
    <row r="313" spans="3:13">
      <c r="C313" s="2"/>
      <c r="E313" s="2"/>
      <c r="G313" s="2"/>
      <c r="I313" s="2"/>
      <c r="K313" s="2"/>
      <c r="M313" s="2"/>
    </row>
    <row r="314" spans="3:13">
      <c r="C314" s="2"/>
      <c r="E314" s="2"/>
      <c r="G314" s="2"/>
      <c r="I314" s="2"/>
      <c r="K314" s="2"/>
      <c r="M314" s="2"/>
    </row>
    <row r="315" spans="3:13">
      <c r="C315" s="2"/>
      <c r="E315" s="2"/>
      <c r="G315" s="2"/>
      <c r="I315" s="2"/>
      <c r="K315" s="2"/>
      <c r="M315" s="2"/>
    </row>
    <row r="316" spans="3:13">
      <c r="C316" s="2"/>
      <c r="E316" s="2"/>
      <c r="G316" s="2"/>
      <c r="I316" s="2"/>
      <c r="K316" s="2"/>
      <c r="M316" s="2"/>
    </row>
    <row r="317" spans="3:13">
      <c r="C317" s="2"/>
      <c r="E317" s="2"/>
      <c r="G317" s="2"/>
      <c r="I317" s="2"/>
      <c r="K317" s="2"/>
      <c r="M317" s="2"/>
    </row>
    <row r="318" spans="3:13">
      <c r="C318" s="2"/>
      <c r="E318" s="2"/>
      <c r="G318" s="2"/>
      <c r="I318" s="2"/>
      <c r="K318" s="2"/>
      <c r="M318" s="2"/>
    </row>
    <row r="319" spans="3:13">
      <c r="C319" s="2"/>
      <c r="E319" s="2"/>
      <c r="G319" s="2"/>
      <c r="I319" s="2"/>
      <c r="K319" s="2"/>
      <c r="M319" s="2"/>
    </row>
    <row r="320" spans="3:13">
      <c r="C320" s="2"/>
      <c r="E320" s="2"/>
      <c r="G320" s="2"/>
      <c r="I320" s="2"/>
      <c r="K320" s="2"/>
      <c r="M320" s="2"/>
    </row>
    <row r="321" spans="3:13">
      <c r="C321" s="2"/>
      <c r="E321" s="2"/>
      <c r="G321" s="2"/>
      <c r="I321" s="2"/>
      <c r="K321" s="2"/>
      <c r="M321" s="2"/>
    </row>
    <row r="322" spans="3:13">
      <c r="C322" s="2"/>
      <c r="E322" s="2"/>
      <c r="G322" s="2"/>
      <c r="I322" s="2"/>
      <c r="K322" s="2"/>
      <c r="M322" s="2"/>
    </row>
    <row r="323" spans="3:13">
      <c r="C323" s="2"/>
      <c r="E323" s="2"/>
      <c r="G323" s="2"/>
      <c r="I323" s="2"/>
      <c r="K323" s="2"/>
      <c r="M323" s="2"/>
    </row>
    <row r="324" spans="3:13">
      <c r="C324" s="2"/>
      <c r="E324" s="2"/>
      <c r="G324" s="2"/>
      <c r="I324" s="2"/>
      <c r="K324" s="2"/>
      <c r="M324" s="2"/>
    </row>
    <row r="325" spans="3:13">
      <c r="C325" s="2"/>
      <c r="E325" s="2"/>
      <c r="G325" s="2"/>
      <c r="I325" s="2"/>
      <c r="K325" s="2"/>
      <c r="M325" s="2"/>
    </row>
    <row r="326" spans="3:13">
      <c r="C326" s="2"/>
      <c r="E326" s="2"/>
      <c r="G326" s="2"/>
      <c r="I326" s="2"/>
      <c r="K326" s="2"/>
      <c r="M326" s="2"/>
    </row>
    <row r="327" spans="3:13">
      <c r="C327" s="2"/>
      <c r="E327" s="2"/>
      <c r="G327" s="2"/>
      <c r="I327" s="2"/>
      <c r="K327" s="2"/>
      <c r="M327" s="2"/>
    </row>
    <row r="328" spans="3:13">
      <c r="C328" s="2"/>
      <c r="E328" s="2"/>
      <c r="G328" s="2"/>
      <c r="I328" s="2"/>
      <c r="K328" s="2"/>
      <c r="M328" s="2"/>
    </row>
    <row r="329" spans="3:13">
      <c r="C329" s="2"/>
      <c r="E329" s="2"/>
      <c r="G329" s="2"/>
      <c r="I329" s="2"/>
      <c r="K329" s="2"/>
      <c r="M329" s="2"/>
    </row>
    <row r="330" spans="3:13">
      <c r="C330" s="2"/>
      <c r="E330" s="2"/>
      <c r="G330" s="2"/>
      <c r="I330" s="2"/>
      <c r="K330" s="2"/>
      <c r="M330" s="2"/>
    </row>
    <row r="331" spans="3:13">
      <c r="C331" s="2"/>
      <c r="E331" s="2"/>
      <c r="G331" s="2"/>
      <c r="I331" s="2"/>
      <c r="K331" s="2"/>
      <c r="M331" s="2"/>
    </row>
    <row r="332" spans="3:13">
      <c r="C332" s="2"/>
      <c r="E332" s="2"/>
      <c r="G332" s="2"/>
      <c r="I332" s="2"/>
      <c r="K332" s="2"/>
      <c r="M332" s="2"/>
    </row>
    <row r="333" spans="3:13">
      <c r="C333" s="2"/>
      <c r="E333" s="2"/>
      <c r="G333" s="2"/>
      <c r="I333" s="2"/>
      <c r="K333" s="2"/>
      <c r="M333" s="2"/>
    </row>
    <row r="334" spans="3:13">
      <c r="C334" s="2"/>
      <c r="E334" s="2"/>
      <c r="G334" s="2"/>
      <c r="I334" s="2"/>
      <c r="K334" s="2"/>
      <c r="M334" s="2"/>
    </row>
    <row r="335" spans="3:13">
      <c r="C335" s="2"/>
      <c r="E335" s="2"/>
      <c r="G335" s="2"/>
      <c r="I335" s="2"/>
      <c r="K335" s="2"/>
      <c r="M335" s="2"/>
    </row>
    <row r="336" spans="3:13">
      <c r="C336" s="2"/>
      <c r="E336" s="2"/>
      <c r="G336" s="2"/>
      <c r="I336" s="2"/>
      <c r="K336" s="2"/>
      <c r="M336" s="2"/>
    </row>
    <row r="337" spans="3:13">
      <c r="C337" s="2"/>
      <c r="E337" s="2"/>
      <c r="G337" s="2"/>
      <c r="I337" s="2"/>
      <c r="K337" s="2"/>
      <c r="M337" s="2"/>
    </row>
    <row r="338" spans="3:13">
      <c r="C338" s="2"/>
      <c r="E338" s="2"/>
      <c r="G338" s="2"/>
      <c r="I338" s="2"/>
      <c r="K338" s="2"/>
      <c r="M338" s="2"/>
    </row>
    <row r="339" spans="3:13">
      <c r="C339" s="2"/>
      <c r="E339" s="2"/>
      <c r="G339" s="2"/>
      <c r="I339" s="2"/>
      <c r="K339" s="2"/>
      <c r="M339" s="2"/>
    </row>
    <row r="340" spans="3:13">
      <c r="C340" s="2"/>
      <c r="E340" s="2"/>
      <c r="G340" s="2"/>
      <c r="I340" s="2"/>
      <c r="K340" s="2"/>
      <c r="M340" s="2"/>
    </row>
    <row r="341" spans="3:13">
      <c r="C341" s="2"/>
      <c r="E341" s="2"/>
      <c r="G341" s="2"/>
      <c r="I341" s="2"/>
      <c r="K341" s="2"/>
      <c r="M341" s="2"/>
    </row>
    <row r="342" spans="3:13">
      <c r="C342" s="2"/>
      <c r="E342" s="2"/>
      <c r="G342" s="2"/>
      <c r="I342" s="2"/>
      <c r="K342" s="2"/>
      <c r="M342" s="2"/>
    </row>
    <row r="343" spans="3:13">
      <c r="C343" s="2"/>
      <c r="E343" s="2"/>
      <c r="G343" s="2"/>
      <c r="I343" s="2"/>
      <c r="K343" s="2"/>
      <c r="M343" s="2"/>
    </row>
    <row r="344" spans="3:13">
      <c r="C344" s="2"/>
      <c r="E344" s="2"/>
      <c r="G344" s="2"/>
      <c r="I344" s="2"/>
      <c r="K344" s="2"/>
      <c r="M344" s="2"/>
    </row>
    <row r="345" spans="3:13">
      <c r="C345" s="2"/>
      <c r="E345" s="2"/>
      <c r="G345" s="2"/>
      <c r="I345" s="2"/>
      <c r="K345" s="2"/>
      <c r="M345" s="2"/>
    </row>
    <row r="346" spans="3:13">
      <c r="C346" s="2"/>
      <c r="E346" s="2"/>
      <c r="G346" s="2"/>
      <c r="I346" s="2"/>
      <c r="K346" s="2"/>
      <c r="M346" s="2"/>
    </row>
    <row r="347" spans="3:13">
      <c r="C347" s="2"/>
      <c r="E347" s="2"/>
      <c r="G347" s="2"/>
      <c r="I347" s="2"/>
      <c r="K347" s="2"/>
      <c r="M347" s="2"/>
    </row>
    <row r="348" spans="3:13">
      <c r="C348" s="2"/>
      <c r="E348" s="2"/>
      <c r="G348" s="2"/>
      <c r="I348" s="2"/>
      <c r="K348" s="2"/>
      <c r="M348" s="2"/>
    </row>
    <row r="349" spans="3:13">
      <c r="C349" s="2"/>
      <c r="E349" s="2"/>
      <c r="G349" s="2"/>
      <c r="I349" s="2"/>
      <c r="K349" s="2"/>
      <c r="M349" s="2"/>
    </row>
    <row r="350" spans="3:13">
      <c r="C350" s="2"/>
      <c r="E350" s="2"/>
      <c r="G350" s="2"/>
      <c r="I350" s="2"/>
      <c r="K350" s="2"/>
      <c r="M350" s="2"/>
    </row>
    <row r="351" spans="3:13">
      <c r="C351" s="2"/>
      <c r="E351" s="2"/>
      <c r="G351" s="2"/>
      <c r="I351" s="2"/>
      <c r="K351" s="2"/>
      <c r="M351" s="2"/>
    </row>
    <row r="352" spans="3:13">
      <c r="C352" s="2"/>
      <c r="E352" s="2"/>
      <c r="G352" s="2"/>
      <c r="I352" s="2"/>
      <c r="K352" s="2"/>
      <c r="M352" s="2"/>
    </row>
    <row r="353" spans="3:13">
      <c r="C353" s="2"/>
      <c r="E353" s="2"/>
      <c r="G353" s="2"/>
      <c r="I353" s="2"/>
      <c r="K353" s="2"/>
      <c r="M353" s="2"/>
    </row>
    <row r="354" spans="3:13">
      <c r="C354" s="2"/>
      <c r="E354" s="2"/>
      <c r="G354" s="2"/>
      <c r="I354" s="2"/>
      <c r="K354" s="2"/>
      <c r="M354" s="2"/>
    </row>
    <row r="355" spans="3:13">
      <c r="C355" s="2"/>
      <c r="E355" s="2"/>
      <c r="G355" s="2"/>
      <c r="I355" s="2"/>
      <c r="K355" s="2"/>
      <c r="M355" s="2"/>
    </row>
    <row r="356" spans="3:13">
      <c r="C356" s="2"/>
      <c r="E356" s="2"/>
      <c r="G356" s="2"/>
      <c r="I356" s="2"/>
      <c r="K356" s="2"/>
      <c r="M356" s="2"/>
    </row>
    <row r="357" spans="3:13">
      <c r="C357" s="2"/>
      <c r="E357" s="2"/>
      <c r="G357" s="2"/>
      <c r="I357" s="2"/>
      <c r="K357" s="2"/>
      <c r="M357" s="2"/>
    </row>
    <row r="358" spans="3:13">
      <c r="C358" s="2"/>
      <c r="E358" s="2"/>
      <c r="G358" s="2"/>
      <c r="I358" s="2"/>
      <c r="K358" s="2"/>
      <c r="M358" s="2"/>
    </row>
    <row r="359" spans="3:13">
      <c r="C359" s="2"/>
      <c r="E359" s="2"/>
      <c r="G359" s="2"/>
      <c r="I359" s="2"/>
      <c r="K359" s="2"/>
      <c r="M359" s="2"/>
    </row>
    <row r="360" spans="3:13">
      <c r="C360" s="2"/>
      <c r="E360" s="2"/>
      <c r="G360" s="2"/>
      <c r="I360" s="2"/>
      <c r="K360" s="2"/>
      <c r="M360" s="2"/>
    </row>
    <row r="361" spans="3:13">
      <c r="C361" s="2"/>
      <c r="E361" s="2"/>
      <c r="G361" s="2"/>
      <c r="I361" s="2"/>
      <c r="K361" s="2"/>
      <c r="M361" s="2"/>
    </row>
    <row r="362" spans="3:13">
      <c r="C362" s="2"/>
      <c r="E362" s="2"/>
      <c r="G362" s="2"/>
      <c r="I362" s="2"/>
      <c r="K362" s="2"/>
      <c r="M362" s="2"/>
    </row>
    <row r="363" spans="3:13">
      <c r="C363" s="2"/>
      <c r="E363" s="2"/>
      <c r="G363" s="2"/>
      <c r="I363" s="2"/>
      <c r="K363" s="2"/>
      <c r="M363" s="2"/>
    </row>
    <row r="364" spans="3:13">
      <c r="C364" s="2"/>
      <c r="E364" s="2"/>
      <c r="G364" s="2"/>
      <c r="I364" s="2"/>
      <c r="K364" s="2"/>
      <c r="M364" s="2"/>
    </row>
    <row r="365" spans="3:13">
      <c r="C365" s="2"/>
      <c r="E365" s="2"/>
      <c r="G365" s="2"/>
      <c r="I365" s="2"/>
      <c r="K365" s="2"/>
      <c r="M365" s="2"/>
    </row>
    <row r="366" spans="3:13">
      <c r="C366" s="2"/>
      <c r="E366" s="2"/>
      <c r="G366" s="2"/>
      <c r="I366" s="2"/>
      <c r="K366" s="2"/>
      <c r="M366" s="2"/>
    </row>
    <row r="367" spans="3:13">
      <c r="C367" s="2"/>
      <c r="E367" s="2"/>
      <c r="G367" s="2"/>
      <c r="I367" s="2"/>
      <c r="K367" s="2"/>
      <c r="M367" s="2"/>
    </row>
    <row r="368" spans="3:13">
      <c r="C368" s="2"/>
      <c r="E368" s="2"/>
      <c r="G368" s="2"/>
      <c r="I368" s="2"/>
      <c r="K368" s="2"/>
      <c r="M368" s="2"/>
    </row>
    <row r="369" spans="3:13">
      <c r="C369" s="2"/>
      <c r="E369" s="2"/>
      <c r="G369" s="2"/>
      <c r="I369" s="2"/>
      <c r="K369" s="2"/>
      <c r="M369" s="2"/>
    </row>
    <row r="370" spans="3:13">
      <c r="C370" s="2"/>
      <c r="E370" s="2"/>
      <c r="G370" s="2"/>
      <c r="I370" s="2"/>
      <c r="K370" s="2"/>
      <c r="M370" s="2"/>
    </row>
    <row r="371" spans="3:13">
      <c r="C371" s="2"/>
      <c r="E371" s="2"/>
      <c r="G371" s="2"/>
      <c r="I371" s="2"/>
      <c r="K371" s="2"/>
      <c r="M371" s="2"/>
    </row>
    <row r="372" spans="3:13">
      <c r="C372" s="2"/>
      <c r="E372" s="2"/>
      <c r="G372" s="2"/>
      <c r="I372" s="2"/>
      <c r="K372" s="2"/>
      <c r="M372" s="2"/>
    </row>
    <row r="373" spans="3:13">
      <c r="C373" s="2"/>
      <c r="E373" s="2"/>
      <c r="G373" s="2"/>
      <c r="I373" s="2"/>
      <c r="K373" s="2"/>
      <c r="M373" s="2"/>
    </row>
    <row r="374" spans="3:13">
      <c r="C374" s="2"/>
      <c r="E374" s="2"/>
      <c r="G374" s="2"/>
      <c r="I374" s="2"/>
      <c r="K374" s="2"/>
      <c r="M374" s="2"/>
    </row>
    <row r="375" spans="3:13">
      <c r="C375" s="2"/>
      <c r="E375" s="2"/>
      <c r="G375" s="2"/>
      <c r="I375" s="2"/>
      <c r="K375" s="2"/>
      <c r="M375" s="2"/>
    </row>
    <row r="376" spans="3:13">
      <c r="C376" s="2"/>
      <c r="E376" s="2"/>
      <c r="G376" s="2"/>
      <c r="I376" s="2"/>
      <c r="K376" s="2"/>
      <c r="M376" s="2"/>
    </row>
    <row r="377" spans="3:13">
      <c r="C377" s="2"/>
      <c r="E377" s="2"/>
      <c r="G377" s="2"/>
      <c r="I377" s="2"/>
      <c r="K377" s="2"/>
      <c r="M377" s="2"/>
    </row>
    <row r="378" spans="3:13">
      <c r="C378" s="2"/>
      <c r="E378" s="2"/>
      <c r="G378" s="2"/>
      <c r="I378" s="2"/>
      <c r="K378" s="2"/>
      <c r="M378" s="2"/>
    </row>
    <row r="379" spans="3:13">
      <c r="C379" s="2"/>
      <c r="E379" s="2"/>
      <c r="G379" s="2"/>
      <c r="I379" s="2"/>
      <c r="K379" s="2"/>
      <c r="M379" s="2"/>
    </row>
    <row r="380" spans="3:13">
      <c r="C380" s="2"/>
      <c r="E380" s="2"/>
      <c r="G380" s="2"/>
      <c r="I380" s="2"/>
      <c r="K380" s="2"/>
      <c r="M380" s="2"/>
    </row>
    <row r="381" spans="3:13">
      <c r="C381" s="2"/>
      <c r="E381" s="2"/>
      <c r="G381" s="2"/>
      <c r="I381" s="2"/>
      <c r="K381" s="2"/>
      <c r="M381" s="2"/>
    </row>
    <row r="382" spans="3:13">
      <c r="C382" s="2"/>
      <c r="E382" s="2"/>
      <c r="G382" s="2"/>
      <c r="I382" s="2"/>
      <c r="K382" s="2"/>
      <c r="M382" s="2"/>
    </row>
    <row r="383" spans="3:13">
      <c r="C383" s="2"/>
      <c r="E383" s="2"/>
      <c r="G383" s="2"/>
      <c r="I383" s="2"/>
      <c r="K383" s="2"/>
      <c r="M383" s="2"/>
    </row>
    <row r="384" spans="3:13">
      <c r="C384" s="2"/>
      <c r="E384" s="2"/>
      <c r="G384" s="2"/>
      <c r="I384" s="2"/>
      <c r="K384" s="2"/>
      <c r="M384" s="2"/>
    </row>
    <row r="385" spans="3:13">
      <c r="C385" s="2"/>
      <c r="E385" s="2"/>
      <c r="G385" s="2"/>
      <c r="I385" s="2"/>
      <c r="K385" s="2"/>
      <c r="M385" s="2"/>
    </row>
    <row r="386" spans="3:13">
      <c r="C386" s="2"/>
      <c r="E386" s="2"/>
      <c r="G386" s="2"/>
      <c r="I386" s="2"/>
      <c r="K386" s="2"/>
      <c r="M386" s="2"/>
    </row>
    <row r="387" spans="3:13">
      <c r="C387" s="2"/>
      <c r="E387" s="2"/>
      <c r="G387" s="2"/>
      <c r="I387" s="2"/>
      <c r="K387" s="2"/>
      <c r="M387" s="2"/>
    </row>
    <row r="388" spans="3:13">
      <c r="C388" s="2"/>
      <c r="E388" s="2"/>
      <c r="G388" s="2"/>
      <c r="I388" s="2"/>
      <c r="K388" s="2"/>
      <c r="M388" s="2"/>
    </row>
    <row r="389" spans="3:13">
      <c r="C389" s="2"/>
      <c r="E389" s="2"/>
      <c r="G389" s="2"/>
      <c r="I389" s="2"/>
      <c r="K389" s="2"/>
      <c r="M389" s="2"/>
    </row>
    <row r="390" spans="3:13">
      <c r="C390" s="2"/>
      <c r="E390" s="2"/>
      <c r="G390" s="2"/>
      <c r="I390" s="2"/>
      <c r="K390" s="2"/>
      <c r="M390" s="2"/>
    </row>
    <row r="391" spans="3:13">
      <c r="C391" s="2"/>
      <c r="E391" s="2"/>
      <c r="G391" s="2"/>
      <c r="I391" s="2"/>
      <c r="K391" s="2"/>
      <c r="M391" s="2"/>
    </row>
    <row r="392" spans="3:13">
      <c r="C392" s="2"/>
      <c r="E392" s="2"/>
      <c r="G392" s="2"/>
      <c r="I392" s="2"/>
      <c r="K392" s="2"/>
      <c r="M392" s="2"/>
    </row>
    <row r="393" spans="3:13">
      <c r="C393" s="2"/>
      <c r="E393" s="2"/>
      <c r="G393" s="2"/>
      <c r="I393" s="2"/>
      <c r="K393" s="2"/>
      <c r="M393" s="2"/>
    </row>
    <row r="394" spans="3:13">
      <c r="C394" s="2"/>
      <c r="E394" s="2"/>
      <c r="G394" s="2"/>
      <c r="I394" s="2"/>
      <c r="K394" s="2"/>
      <c r="M394" s="2"/>
    </row>
    <row r="395" spans="3:13">
      <c r="C395" s="2"/>
      <c r="E395" s="2"/>
      <c r="G395" s="2"/>
      <c r="I395" s="2"/>
      <c r="K395" s="2"/>
      <c r="M395" s="2"/>
    </row>
    <row r="396" spans="3:13">
      <c r="C396" s="2"/>
      <c r="E396" s="2"/>
      <c r="G396" s="2"/>
      <c r="I396" s="2"/>
      <c r="K396" s="2"/>
      <c r="M396" s="2"/>
    </row>
    <row r="397" spans="3:13">
      <c r="C397" s="2"/>
      <c r="E397" s="2"/>
      <c r="G397" s="2"/>
      <c r="I397" s="2"/>
      <c r="K397" s="2"/>
      <c r="M397" s="2"/>
    </row>
    <row r="398" spans="3:13">
      <c r="C398" s="2"/>
      <c r="E398" s="2"/>
      <c r="G398" s="2"/>
      <c r="I398" s="2"/>
      <c r="K398" s="2"/>
      <c r="M398" s="2"/>
    </row>
    <row r="399" spans="3:13">
      <c r="C399" s="2"/>
      <c r="E399" s="2"/>
      <c r="G399" s="2"/>
      <c r="I399" s="2"/>
      <c r="K399" s="2"/>
      <c r="M399" s="2"/>
    </row>
    <row r="400" spans="3:13">
      <c r="C400" s="2"/>
      <c r="E400" s="2"/>
      <c r="G400" s="2"/>
      <c r="I400" s="2"/>
      <c r="K400" s="2"/>
      <c r="M400" s="2"/>
    </row>
    <row r="401" spans="3:13">
      <c r="C401" s="2"/>
      <c r="E401" s="2"/>
      <c r="G401" s="2"/>
      <c r="I401" s="2"/>
      <c r="K401" s="2"/>
      <c r="M401" s="2"/>
    </row>
    <row r="402" spans="3:13">
      <c r="C402" s="2"/>
      <c r="E402" s="2"/>
      <c r="G402" s="2"/>
      <c r="I402" s="2"/>
      <c r="K402" s="2"/>
      <c r="M402" s="2"/>
    </row>
    <row r="403" spans="3:13">
      <c r="C403" s="2"/>
      <c r="E403" s="2"/>
      <c r="G403" s="2"/>
      <c r="I403" s="2"/>
      <c r="K403" s="2"/>
      <c r="M403" s="2"/>
    </row>
    <row r="404" spans="3:13">
      <c r="C404" s="2"/>
      <c r="E404" s="2"/>
      <c r="G404" s="2"/>
      <c r="I404" s="2"/>
      <c r="K404" s="2"/>
      <c r="M404" s="2"/>
    </row>
    <row r="405" spans="3:13">
      <c r="C405" s="2"/>
      <c r="E405" s="2"/>
      <c r="G405" s="2"/>
      <c r="I405" s="2"/>
      <c r="K405" s="2"/>
      <c r="M405" s="2"/>
    </row>
    <row r="406" spans="3:13">
      <c r="C406" s="2"/>
      <c r="E406" s="2"/>
      <c r="G406" s="2"/>
      <c r="I406" s="2"/>
      <c r="K406" s="2"/>
      <c r="M406" s="2"/>
    </row>
    <row r="407" spans="3:13">
      <c r="C407" s="2"/>
      <c r="E407" s="2"/>
      <c r="G407" s="2"/>
      <c r="I407" s="2"/>
      <c r="K407" s="2"/>
      <c r="M407" s="2"/>
    </row>
    <row r="408" spans="3:13">
      <c r="C408" s="2"/>
      <c r="E408" s="2"/>
      <c r="G408" s="2"/>
      <c r="I408" s="2"/>
      <c r="K408" s="2"/>
      <c r="M408" s="2"/>
    </row>
    <row r="409" spans="3:13">
      <c r="C409" s="2"/>
      <c r="E409" s="2"/>
      <c r="G409" s="2"/>
      <c r="I409" s="2"/>
      <c r="K409" s="2"/>
      <c r="M409" s="2"/>
    </row>
    <row r="410" spans="3:13">
      <c r="C410" s="2"/>
      <c r="E410" s="2"/>
      <c r="G410" s="2"/>
      <c r="I410" s="2"/>
      <c r="K410" s="2"/>
      <c r="M410" s="2"/>
    </row>
    <row r="411" spans="3:13">
      <c r="C411" s="2"/>
      <c r="E411" s="2"/>
      <c r="G411" s="2"/>
      <c r="I411" s="2"/>
      <c r="K411" s="2"/>
      <c r="M411" s="2"/>
    </row>
    <row r="412" spans="3:13">
      <c r="C412" s="2"/>
      <c r="E412" s="2"/>
      <c r="G412" s="2"/>
      <c r="I412" s="2"/>
      <c r="K412" s="2"/>
      <c r="M412" s="2"/>
    </row>
    <row r="413" spans="3:13">
      <c r="C413" s="2"/>
      <c r="E413" s="2"/>
      <c r="G413" s="2"/>
      <c r="I413" s="2"/>
      <c r="K413" s="2"/>
      <c r="M413" s="2"/>
    </row>
    <row r="414" spans="3:13">
      <c r="C414" s="2"/>
      <c r="E414" s="2"/>
      <c r="G414" s="2"/>
      <c r="I414" s="2"/>
      <c r="K414" s="2"/>
      <c r="M414" s="2"/>
    </row>
    <row r="415" spans="3:13">
      <c r="C415" s="2"/>
      <c r="E415" s="2"/>
      <c r="G415" s="2"/>
      <c r="I415" s="2"/>
      <c r="K415" s="2"/>
      <c r="M415" s="2"/>
    </row>
    <row r="416" spans="3:13">
      <c r="C416" s="2"/>
      <c r="E416" s="2"/>
      <c r="G416" s="2"/>
      <c r="I416" s="2"/>
      <c r="K416" s="2"/>
      <c r="M416" s="2"/>
    </row>
    <row r="417" spans="3:13">
      <c r="C417" s="2"/>
      <c r="E417" s="2"/>
      <c r="G417" s="2"/>
      <c r="I417" s="2"/>
      <c r="K417" s="2"/>
      <c r="M417" s="2"/>
    </row>
    <row r="418" spans="3:13">
      <c r="C418" s="2"/>
      <c r="E418" s="2"/>
      <c r="G418" s="2"/>
      <c r="I418" s="2"/>
      <c r="K418" s="2"/>
      <c r="M418" s="2"/>
    </row>
    <row r="419" spans="3:13">
      <c r="C419" s="2"/>
      <c r="E419" s="2"/>
      <c r="G419" s="2"/>
      <c r="I419" s="2"/>
      <c r="K419" s="2"/>
      <c r="M419" s="2"/>
    </row>
    <row r="420" spans="3:13">
      <c r="C420" s="2"/>
      <c r="E420" s="2"/>
      <c r="G420" s="2"/>
      <c r="I420" s="2"/>
      <c r="K420" s="2"/>
      <c r="M420" s="2"/>
    </row>
    <row r="421" spans="3:13">
      <c r="C421" s="2"/>
      <c r="E421" s="2"/>
      <c r="G421" s="2"/>
      <c r="I421" s="2"/>
      <c r="K421" s="2"/>
      <c r="M421" s="2"/>
    </row>
    <row r="422" spans="3:13">
      <c r="C422" s="2"/>
      <c r="E422" s="2"/>
      <c r="G422" s="2"/>
      <c r="I422" s="2"/>
      <c r="K422" s="2"/>
      <c r="M422" s="2"/>
    </row>
    <row r="423" spans="3:13">
      <c r="C423" s="2"/>
      <c r="E423" s="2"/>
      <c r="G423" s="2"/>
      <c r="I423" s="2"/>
      <c r="K423" s="2"/>
      <c r="M423" s="2"/>
    </row>
    <row r="424" spans="3:13">
      <c r="C424" s="2"/>
      <c r="E424" s="2"/>
      <c r="G424" s="2"/>
      <c r="I424" s="2"/>
      <c r="K424" s="2"/>
      <c r="M424" s="2"/>
    </row>
    <row r="425" spans="3:13">
      <c r="C425" s="2"/>
      <c r="E425" s="2"/>
      <c r="G425" s="2"/>
      <c r="I425" s="2"/>
      <c r="K425" s="2"/>
      <c r="M425" s="2"/>
    </row>
    <row r="426" spans="3:13">
      <c r="C426" s="2"/>
      <c r="E426" s="2"/>
      <c r="G426" s="2"/>
      <c r="I426" s="2"/>
      <c r="K426" s="2"/>
      <c r="M426" s="2"/>
    </row>
    <row r="427" spans="3:13">
      <c r="C427" s="2"/>
      <c r="E427" s="2"/>
      <c r="G427" s="2"/>
      <c r="I427" s="2"/>
      <c r="K427" s="2"/>
      <c r="M427" s="2"/>
    </row>
    <row r="428" spans="3:13">
      <c r="C428" s="2"/>
      <c r="E428" s="2"/>
      <c r="G428" s="2"/>
      <c r="I428" s="2"/>
      <c r="K428" s="2"/>
      <c r="M428" s="2"/>
    </row>
    <row r="429" spans="3:13">
      <c r="C429" s="2"/>
      <c r="E429" s="2"/>
      <c r="G429" s="2"/>
      <c r="I429" s="2"/>
      <c r="K429" s="2"/>
      <c r="M429" s="2"/>
    </row>
    <row r="430" spans="3:13">
      <c r="C430" s="2"/>
      <c r="E430" s="2"/>
      <c r="G430" s="2"/>
      <c r="I430" s="2"/>
      <c r="K430" s="2"/>
      <c r="M430" s="2"/>
    </row>
    <row r="431" spans="3:13">
      <c r="C431" s="2"/>
      <c r="E431" s="2"/>
      <c r="G431" s="2"/>
      <c r="I431" s="2"/>
      <c r="K431" s="2"/>
      <c r="M431" s="2"/>
    </row>
    <row r="432" spans="3:13">
      <c r="C432" s="2"/>
      <c r="E432" s="2"/>
      <c r="G432" s="2"/>
      <c r="I432" s="2"/>
      <c r="K432" s="2"/>
      <c r="M432" s="2"/>
    </row>
    <row r="433" spans="3:13">
      <c r="C433" s="2"/>
      <c r="E433" s="2"/>
      <c r="G433" s="2"/>
      <c r="I433" s="2"/>
      <c r="K433" s="2"/>
      <c r="M433" s="2"/>
    </row>
    <row r="434" spans="3:13">
      <c r="C434" s="2"/>
      <c r="E434" s="2"/>
      <c r="G434" s="2"/>
      <c r="I434" s="2"/>
      <c r="K434" s="2"/>
      <c r="M434" s="2"/>
    </row>
    <row r="435" spans="3:13">
      <c r="C435" s="2"/>
      <c r="E435" s="2"/>
      <c r="G435" s="2"/>
      <c r="I435" s="2"/>
      <c r="K435" s="2"/>
      <c r="M435" s="2"/>
    </row>
    <row r="436" spans="3:13">
      <c r="C436" s="2"/>
      <c r="E436" s="2"/>
      <c r="G436" s="2"/>
      <c r="I436" s="2"/>
      <c r="K436" s="2"/>
      <c r="M436" s="2"/>
    </row>
    <row r="437" spans="3:13">
      <c r="C437" s="2"/>
      <c r="E437" s="2"/>
      <c r="G437" s="2"/>
      <c r="I437" s="2"/>
      <c r="K437" s="2"/>
      <c r="M437" s="2"/>
    </row>
    <row r="438" spans="3:13">
      <c r="C438" s="2"/>
      <c r="E438" s="2"/>
      <c r="G438" s="2"/>
      <c r="I438" s="2"/>
      <c r="K438" s="2"/>
      <c r="M438" s="2"/>
    </row>
    <row r="439" spans="3:13">
      <c r="C439" s="2"/>
      <c r="E439" s="2"/>
      <c r="G439" s="2"/>
      <c r="I439" s="2"/>
      <c r="K439" s="2"/>
      <c r="M439" s="2"/>
    </row>
    <row r="440" spans="3:13">
      <c r="C440" s="2"/>
      <c r="E440" s="2"/>
      <c r="G440" s="2"/>
      <c r="I440" s="2"/>
      <c r="K440" s="2"/>
      <c r="M440" s="2"/>
    </row>
    <row r="441" spans="3:13">
      <c r="C441" s="2"/>
      <c r="E441" s="2"/>
      <c r="G441" s="2"/>
      <c r="I441" s="2"/>
      <c r="K441" s="2"/>
      <c r="M441" s="2"/>
    </row>
    <row r="442" spans="3:13">
      <c r="C442" s="2"/>
      <c r="E442" s="2"/>
      <c r="G442" s="2"/>
      <c r="I442" s="2"/>
      <c r="K442" s="2"/>
      <c r="M442" s="2"/>
    </row>
    <row r="443" spans="3:13">
      <c r="C443" s="2"/>
      <c r="E443" s="2"/>
      <c r="G443" s="2"/>
      <c r="I443" s="2"/>
      <c r="K443" s="2"/>
      <c r="M443" s="2"/>
    </row>
    <row r="444" spans="3:13">
      <c r="C444" s="2"/>
      <c r="E444" s="2"/>
      <c r="G444" s="2"/>
      <c r="I444" s="2"/>
      <c r="K444" s="2"/>
      <c r="M444" s="2"/>
    </row>
    <row r="445" spans="3:13">
      <c r="C445" s="2"/>
      <c r="E445" s="2"/>
      <c r="G445" s="2"/>
      <c r="I445" s="2"/>
      <c r="K445" s="2"/>
      <c r="M445" s="2"/>
    </row>
    <row r="446" spans="3:13">
      <c r="C446" s="2"/>
      <c r="E446" s="2"/>
      <c r="G446" s="2"/>
      <c r="I446" s="2"/>
      <c r="K446" s="2"/>
      <c r="M446" s="2"/>
    </row>
    <row r="447" spans="3:13">
      <c r="C447" s="2"/>
      <c r="E447" s="2"/>
      <c r="G447" s="2"/>
      <c r="I447" s="2"/>
      <c r="K447" s="2"/>
      <c r="M447" s="2"/>
    </row>
    <row r="448" spans="3:13">
      <c r="C448" s="2"/>
      <c r="E448" s="2"/>
      <c r="G448" s="2"/>
      <c r="I448" s="2"/>
      <c r="K448" s="2"/>
      <c r="M448" s="2"/>
    </row>
    <row r="449" spans="3:13">
      <c r="C449" s="2"/>
      <c r="E449" s="2"/>
      <c r="G449" s="2"/>
      <c r="I449" s="2"/>
      <c r="K449" s="2"/>
      <c r="M449" s="2"/>
    </row>
    <row r="450" spans="3:13">
      <c r="C450" s="2"/>
      <c r="E450" s="2"/>
      <c r="G450" s="2"/>
      <c r="I450" s="2"/>
      <c r="K450" s="2"/>
      <c r="M450" s="2"/>
    </row>
    <row r="451" spans="3:13">
      <c r="C451" s="2"/>
      <c r="E451" s="2"/>
      <c r="G451" s="2"/>
      <c r="I451" s="2"/>
      <c r="K451" s="2"/>
      <c r="M451" s="2"/>
    </row>
    <row r="452" spans="3:13">
      <c r="C452" s="2"/>
      <c r="E452" s="2"/>
      <c r="G452" s="2"/>
      <c r="I452" s="2"/>
      <c r="K452" s="2"/>
      <c r="M452" s="2"/>
    </row>
    <row r="453" spans="3:13">
      <c r="C453" s="2"/>
      <c r="E453" s="2"/>
      <c r="G453" s="2"/>
      <c r="I453" s="2"/>
      <c r="K453" s="2"/>
      <c r="M453" s="2"/>
    </row>
    <row r="454" spans="3:13">
      <c r="C454" s="2"/>
      <c r="E454" s="2"/>
      <c r="G454" s="2"/>
      <c r="I454" s="2"/>
      <c r="K454" s="2"/>
      <c r="M454" s="2"/>
    </row>
    <row r="455" spans="3:13">
      <c r="C455" s="2"/>
      <c r="E455" s="2"/>
      <c r="G455" s="2"/>
      <c r="I455" s="2"/>
      <c r="K455" s="2"/>
      <c r="M455" s="2"/>
    </row>
    <row r="456" spans="3:13">
      <c r="C456" s="2"/>
      <c r="E456" s="2"/>
      <c r="G456" s="2"/>
      <c r="I456" s="2"/>
      <c r="K456" s="2"/>
      <c r="M456" s="2"/>
    </row>
    <row r="457" spans="3:13">
      <c r="C457" s="2"/>
      <c r="E457" s="2"/>
      <c r="G457" s="2"/>
      <c r="I457" s="2"/>
      <c r="K457" s="2"/>
      <c r="M457" s="2"/>
    </row>
    <row r="458" spans="3:13">
      <c r="C458" s="2"/>
      <c r="E458" s="2"/>
      <c r="G458" s="2"/>
      <c r="I458" s="2"/>
      <c r="K458" s="2"/>
      <c r="M458" s="2"/>
    </row>
    <row r="459" spans="3:13">
      <c r="C459" s="2"/>
      <c r="E459" s="2"/>
      <c r="G459" s="2"/>
      <c r="I459" s="2"/>
      <c r="K459" s="2"/>
      <c r="M459" s="2"/>
    </row>
    <row r="460" spans="3:13">
      <c r="C460" s="2"/>
      <c r="E460" s="2"/>
      <c r="G460" s="2"/>
      <c r="I460" s="2"/>
      <c r="K460" s="2"/>
      <c r="M460" s="2"/>
    </row>
    <row r="461" spans="3:13">
      <c r="C461" s="2"/>
      <c r="E461" s="2"/>
      <c r="G461" s="2"/>
      <c r="I461" s="2"/>
      <c r="K461" s="2"/>
      <c r="M461" s="2"/>
    </row>
    <row r="462" spans="3:13">
      <c r="C462" s="2"/>
      <c r="E462" s="2"/>
      <c r="G462" s="2"/>
      <c r="I462" s="2"/>
      <c r="K462" s="2"/>
      <c r="M462" s="2"/>
    </row>
    <row r="463" spans="3:13">
      <c r="C463" s="2"/>
      <c r="E463" s="2"/>
      <c r="G463" s="2"/>
      <c r="I463" s="2"/>
      <c r="K463" s="2"/>
      <c r="M463" s="2"/>
    </row>
    <row r="464" spans="3:13">
      <c r="C464" s="2"/>
      <c r="E464" s="2"/>
      <c r="G464" s="2"/>
      <c r="I464" s="2"/>
      <c r="K464" s="2"/>
      <c r="M464" s="2"/>
    </row>
    <row r="465" spans="3:13">
      <c r="C465" s="2"/>
      <c r="E465" s="2"/>
      <c r="G465" s="2"/>
      <c r="I465" s="2"/>
      <c r="K465" s="2"/>
      <c r="M465" s="2"/>
    </row>
    <row r="466" spans="3:13">
      <c r="C466" s="2"/>
      <c r="E466" s="2"/>
      <c r="G466" s="2"/>
      <c r="I466" s="2"/>
      <c r="K466" s="2"/>
      <c r="M466" s="2"/>
    </row>
    <row r="467" spans="3:13">
      <c r="C467" s="2"/>
      <c r="E467" s="2"/>
      <c r="G467" s="2"/>
      <c r="I467" s="2"/>
      <c r="K467" s="2"/>
      <c r="M467" s="2"/>
    </row>
    <row r="468" spans="3:13">
      <c r="C468" s="2"/>
      <c r="E468" s="2"/>
      <c r="G468" s="2"/>
      <c r="I468" s="2"/>
      <c r="K468" s="2"/>
      <c r="M468" s="2"/>
    </row>
    <row r="469" spans="3:13">
      <c r="C469" s="2"/>
      <c r="E469" s="2"/>
      <c r="G469" s="2"/>
      <c r="I469" s="2"/>
      <c r="K469" s="2"/>
      <c r="M469" s="2"/>
    </row>
    <row r="470" spans="3:13">
      <c r="C470" s="2"/>
      <c r="E470" s="2"/>
      <c r="G470" s="2"/>
      <c r="I470" s="2"/>
      <c r="K470" s="2"/>
      <c r="M470" s="2"/>
    </row>
    <row r="471" spans="3:13">
      <c r="C471" s="2"/>
      <c r="E471" s="2"/>
      <c r="G471" s="2"/>
      <c r="I471" s="2"/>
      <c r="K471" s="2"/>
      <c r="M471" s="2"/>
    </row>
    <row r="472" spans="3:13">
      <c r="C472" s="2"/>
      <c r="E472" s="2"/>
      <c r="G472" s="2"/>
      <c r="I472" s="2"/>
      <c r="K472" s="2"/>
      <c r="M472" s="2"/>
    </row>
    <row r="473" spans="3:13">
      <c r="C473" s="2"/>
      <c r="E473" s="2"/>
      <c r="G473" s="2"/>
      <c r="I473" s="2"/>
      <c r="K473" s="2"/>
      <c r="M473" s="2"/>
    </row>
    <row r="474" spans="3:13">
      <c r="C474" s="2"/>
      <c r="E474" s="2"/>
      <c r="G474" s="2"/>
      <c r="I474" s="2"/>
      <c r="K474" s="2"/>
      <c r="M474" s="2"/>
    </row>
    <row r="475" spans="3:13">
      <c r="C475" s="2"/>
      <c r="E475" s="2"/>
      <c r="G475" s="2"/>
      <c r="I475" s="2"/>
      <c r="K475" s="2"/>
      <c r="M475" s="2"/>
    </row>
    <row r="476" spans="3:13">
      <c r="C476" s="2"/>
      <c r="E476" s="2"/>
      <c r="G476" s="2"/>
      <c r="I476" s="2"/>
      <c r="K476" s="2"/>
      <c r="M476" s="2"/>
    </row>
    <row r="477" spans="3:13">
      <c r="C477" s="2"/>
      <c r="E477" s="2"/>
      <c r="G477" s="2"/>
      <c r="I477" s="2"/>
      <c r="K477" s="2"/>
      <c r="M477" s="2"/>
    </row>
    <row r="478" spans="3:13">
      <c r="C478" s="2"/>
      <c r="E478" s="2"/>
      <c r="G478" s="2"/>
      <c r="I478" s="2"/>
      <c r="K478" s="2"/>
      <c r="M478" s="2"/>
    </row>
    <row r="479" spans="3:13">
      <c r="C479" s="2"/>
      <c r="E479" s="2"/>
      <c r="G479" s="2"/>
      <c r="I479" s="2"/>
      <c r="K479" s="2"/>
      <c r="M479" s="2"/>
    </row>
    <row r="480" spans="3:13">
      <c r="C480" s="2"/>
      <c r="E480" s="2"/>
      <c r="G480" s="2"/>
      <c r="I480" s="2"/>
      <c r="K480" s="2"/>
      <c r="M480" s="2"/>
    </row>
    <row r="481" spans="3:13">
      <c r="C481" s="2"/>
      <c r="E481" s="2"/>
      <c r="G481" s="2"/>
      <c r="I481" s="2"/>
      <c r="K481" s="2"/>
      <c r="M481" s="2"/>
    </row>
    <row r="482" spans="3:13">
      <c r="C482" s="2"/>
      <c r="E482" s="2"/>
      <c r="G482" s="2"/>
      <c r="I482" s="2"/>
      <c r="K482" s="2"/>
      <c r="M482" s="2"/>
    </row>
    <row r="483" spans="3:13">
      <c r="C483" s="2"/>
      <c r="E483" s="2"/>
      <c r="G483" s="2"/>
      <c r="I483" s="2"/>
      <c r="K483" s="2"/>
      <c r="M483" s="2"/>
    </row>
    <row r="484" spans="3:13">
      <c r="C484" s="2"/>
      <c r="E484" s="2"/>
      <c r="G484" s="2"/>
      <c r="I484" s="2"/>
      <c r="K484" s="2"/>
      <c r="M484" s="2"/>
    </row>
    <row r="485" spans="3:13">
      <c r="C485" s="2"/>
      <c r="E485" s="2"/>
      <c r="G485" s="2"/>
      <c r="I485" s="2"/>
      <c r="K485" s="2"/>
      <c r="M485" s="2"/>
    </row>
    <row r="486" spans="3:13">
      <c r="C486" s="2"/>
      <c r="E486" s="2"/>
      <c r="G486" s="2"/>
      <c r="I486" s="2"/>
      <c r="K486" s="2"/>
      <c r="M486" s="2"/>
    </row>
    <row r="487" spans="3:13">
      <c r="C487" s="2"/>
      <c r="E487" s="2"/>
      <c r="G487" s="2"/>
      <c r="I487" s="2"/>
      <c r="K487" s="2"/>
      <c r="M487" s="2"/>
    </row>
    <row r="488" spans="3:13">
      <c r="C488" s="2"/>
      <c r="E488" s="2"/>
      <c r="G488" s="2"/>
      <c r="I488" s="2"/>
      <c r="K488" s="2"/>
      <c r="M488" s="2"/>
    </row>
    <row r="489" spans="3:13">
      <c r="C489" s="2"/>
      <c r="E489" s="2"/>
      <c r="G489" s="2"/>
      <c r="I489" s="2"/>
      <c r="K489" s="2"/>
      <c r="M489" s="2"/>
    </row>
    <row r="490" spans="3:13">
      <c r="C490" s="2"/>
      <c r="E490" s="2"/>
      <c r="G490" s="2"/>
      <c r="I490" s="2"/>
      <c r="K490" s="2"/>
      <c r="M490" s="2"/>
    </row>
    <row r="491" spans="3:13">
      <c r="C491" s="2"/>
      <c r="E491" s="2"/>
      <c r="G491" s="2"/>
      <c r="I491" s="2"/>
      <c r="K491" s="2"/>
      <c r="M491" s="2"/>
    </row>
    <row r="492" spans="3:13">
      <c r="C492" s="2"/>
      <c r="E492" s="2"/>
      <c r="G492" s="2"/>
      <c r="I492" s="2"/>
      <c r="K492" s="2"/>
      <c r="M492" s="2"/>
    </row>
    <row r="493" spans="3:13">
      <c r="C493" s="2"/>
      <c r="E493" s="2"/>
      <c r="G493" s="2"/>
      <c r="I493" s="2"/>
      <c r="K493" s="2"/>
      <c r="M493" s="2"/>
    </row>
    <row r="494" spans="3:13">
      <c r="C494" s="2"/>
      <c r="E494" s="2"/>
      <c r="G494" s="2"/>
      <c r="I494" s="2"/>
      <c r="K494" s="2"/>
      <c r="M494" s="2"/>
    </row>
    <row r="495" spans="3:13">
      <c r="C495" s="2"/>
      <c r="E495" s="2"/>
      <c r="G495" s="2"/>
      <c r="I495" s="2"/>
      <c r="K495" s="2"/>
      <c r="M495" s="2"/>
    </row>
    <row r="496" spans="3:13">
      <c r="C496" s="2"/>
      <c r="E496" s="2"/>
      <c r="G496" s="2"/>
      <c r="I496" s="2"/>
      <c r="K496" s="2"/>
      <c r="M496" s="2"/>
    </row>
    <row r="497" spans="3:13">
      <c r="C497" s="2"/>
      <c r="E497" s="2"/>
      <c r="G497" s="2"/>
      <c r="I497" s="2"/>
      <c r="K497" s="2"/>
      <c r="M497" s="2"/>
    </row>
    <row r="498" spans="3:13">
      <c r="C498" s="2"/>
      <c r="E498" s="2"/>
      <c r="G498" s="2"/>
      <c r="I498" s="2"/>
      <c r="K498" s="2"/>
      <c r="M498" s="2"/>
    </row>
    <row r="499" spans="3:13">
      <c r="C499" s="2"/>
      <c r="E499" s="2"/>
      <c r="G499" s="2"/>
      <c r="I499" s="2"/>
      <c r="K499" s="2"/>
      <c r="M499" s="2"/>
    </row>
    <row r="500" spans="3:13">
      <c r="C500" s="2"/>
      <c r="E500" s="2"/>
      <c r="G500" s="2"/>
      <c r="I500" s="2"/>
      <c r="K500" s="2"/>
      <c r="M500" s="2"/>
    </row>
    <row r="501" spans="3:13">
      <c r="C501" s="2"/>
      <c r="E501" s="2"/>
      <c r="G501" s="2"/>
      <c r="I501" s="2"/>
      <c r="K501" s="2"/>
      <c r="M501" s="2"/>
    </row>
    <row r="502" spans="3:13">
      <c r="C502" s="2"/>
      <c r="E502" s="2"/>
      <c r="G502" s="2"/>
      <c r="I502" s="2"/>
      <c r="K502" s="2"/>
      <c r="M502" s="2"/>
    </row>
    <row r="503" spans="3:13">
      <c r="C503" s="2"/>
      <c r="E503" s="2"/>
      <c r="G503" s="2"/>
      <c r="I503" s="2"/>
      <c r="K503" s="2"/>
      <c r="M503" s="2"/>
    </row>
    <row r="504" spans="3:13">
      <c r="C504" s="2"/>
      <c r="E504" s="2"/>
      <c r="G504" s="2"/>
      <c r="I504" s="2"/>
      <c r="K504" s="2"/>
      <c r="M504" s="2"/>
    </row>
    <row r="505" spans="3:13">
      <c r="C505" s="2"/>
      <c r="E505" s="2"/>
      <c r="G505" s="2"/>
      <c r="I505" s="2"/>
      <c r="K505" s="2"/>
      <c r="M505" s="2"/>
    </row>
    <row r="506" spans="3:13">
      <c r="C506" s="2"/>
      <c r="E506" s="2"/>
      <c r="G506" s="2"/>
      <c r="I506" s="2"/>
      <c r="K506" s="2"/>
      <c r="M506" s="2"/>
    </row>
    <row r="507" spans="3:13">
      <c r="C507" s="2"/>
      <c r="E507" s="2"/>
      <c r="G507" s="2"/>
      <c r="I507" s="2"/>
      <c r="K507" s="2"/>
      <c r="M507" s="2"/>
    </row>
    <row r="508" spans="3:13">
      <c r="C508" s="2"/>
      <c r="E508" s="2"/>
      <c r="G508" s="2"/>
      <c r="I508" s="2"/>
      <c r="K508" s="2"/>
      <c r="M508" s="2"/>
    </row>
    <row r="509" spans="3:13">
      <c r="C509" s="2"/>
      <c r="E509" s="2"/>
      <c r="G509" s="2"/>
      <c r="I509" s="2"/>
      <c r="K509" s="2"/>
      <c r="M509" s="2"/>
    </row>
    <row r="510" spans="3:13">
      <c r="C510" s="2"/>
      <c r="E510" s="2"/>
      <c r="G510" s="2"/>
      <c r="I510" s="2"/>
      <c r="K510" s="2"/>
      <c r="M510" s="2"/>
    </row>
    <row r="511" spans="3:13">
      <c r="C511" s="2"/>
      <c r="E511" s="2"/>
      <c r="G511" s="2"/>
      <c r="I511" s="2"/>
      <c r="K511" s="2"/>
      <c r="M511" s="2"/>
    </row>
    <row r="512" spans="3:13">
      <c r="C512" s="2"/>
      <c r="E512" s="2"/>
      <c r="G512" s="2"/>
      <c r="I512" s="2"/>
      <c r="K512" s="2"/>
      <c r="M512" s="2"/>
    </row>
    <row r="513" spans="3:13">
      <c r="C513" s="2"/>
      <c r="E513" s="2"/>
      <c r="G513" s="2"/>
      <c r="I513" s="2"/>
      <c r="K513" s="2"/>
      <c r="M513" s="2"/>
    </row>
    <row r="514" spans="3:13">
      <c r="C514" s="2"/>
      <c r="E514" s="2"/>
      <c r="G514" s="2"/>
      <c r="I514" s="2"/>
      <c r="K514" s="2"/>
      <c r="M514" s="2"/>
    </row>
    <row r="515" spans="3:13">
      <c r="C515" s="2"/>
      <c r="E515" s="2"/>
      <c r="G515" s="2"/>
      <c r="I515" s="2"/>
      <c r="K515" s="2"/>
      <c r="M515" s="2"/>
    </row>
    <row r="516" spans="3:13">
      <c r="C516" s="2"/>
      <c r="E516" s="2"/>
      <c r="G516" s="2"/>
      <c r="I516" s="2"/>
      <c r="K516" s="2"/>
      <c r="M516" s="2"/>
    </row>
  </sheetData>
  <mergeCells count="7">
    <mergeCell ref="B56:N61"/>
    <mergeCell ref="B5:H5"/>
    <mergeCell ref="B31:B32"/>
    <mergeCell ref="B34:B36"/>
    <mergeCell ref="B38:B41"/>
    <mergeCell ref="B45:N50"/>
    <mergeCell ref="B53:N55"/>
  </mergeCells>
  <pageMargins left="0.7" right="0.7" top="0.75" bottom="0.75" header="0.3" footer="0.3"/>
  <pageSetup paperSize="9" scale="44"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31</vt:i4>
      </vt:variant>
      <vt:variant>
        <vt:lpstr>Névvel ellátott tartományok</vt:lpstr>
      </vt:variant>
      <vt:variant>
        <vt:i4>36</vt:i4>
      </vt:variant>
    </vt:vector>
  </HeadingPairs>
  <TitlesOfParts>
    <vt:vector size="67" baseType="lpstr">
      <vt:lpstr>Fedlap</vt:lpstr>
      <vt:lpstr>CITROEN</vt:lpstr>
      <vt:lpstr>C-Zero</vt:lpstr>
      <vt:lpstr>ÚJ C3 alapárak (okt gytástól)</vt:lpstr>
      <vt:lpstr> Új C3 felsz (okt gytástól)</vt:lpstr>
      <vt:lpstr>ÚJ C3 alapárak (okt gytásig)</vt:lpstr>
      <vt:lpstr> Új C3 felsz (okt gytásig)</vt:lpstr>
      <vt:lpstr>C3 Picasso Feel Edition </vt:lpstr>
      <vt:lpstr>C-Elysee_arak</vt:lpstr>
      <vt:lpstr>C-Elysee_felszereltseg</vt:lpstr>
      <vt:lpstr>C4 Cactus alapárak (máj16)</vt:lpstr>
      <vt:lpstr>C4 Cactus felszer. (máj16)</vt:lpstr>
      <vt:lpstr>C4 MY2017 alapárak</vt:lpstr>
      <vt:lpstr>C4 MY2017 felszereltség</vt:lpstr>
      <vt:lpstr>UjC4 Picasso alapárak(17_10)</vt:lpstr>
      <vt:lpstr>UjC4 Picasso felszerelt (17 10)</vt:lpstr>
      <vt:lpstr>Uj GC4 Picasso alapárak (17 10)</vt:lpstr>
      <vt:lpstr>UjGrC4 Picasso felszer.(17 10)</vt:lpstr>
      <vt:lpstr>UjC4 Picasso alapárak(17_05)</vt:lpstr>
      <vt:lpstr>UjC4 Picasso felszerelt (17_05)</vt:lpstr>
      <vt:lpstr>Uj GC4 Picasso alapárak (17_05)</vt:lpstr>
      <vt:lpstr>UjGrC4 Picasso felszer.(17_05)</vt:lpstr>
      <vt:lpstr>Berlingo Multispace_arak </vt:lpstr>
      <vt:lpstr> Berlingo Multispace</vt:lpstr>
      <vt:lpstr>Berlingo Multispace_arak  OKT</vt:lpstr>
      <vt:lpstr> Berlingo Multispace OKT </vt:lpstr>
      <vt:lpstr>SPACETOURER_arak</vt:lpstr>
      <vt:lpstr>SPACETOURER_szeria_opciok_1</vt:lpstr>
      <vt:lpstr>SPACETOURER_szeria_opciok_2</vt:lpstr>
      <vt:lpstr>SPACETOURER_szeria_opciok_BUS_1</vt:lpstr>
      <vt:lpstr>SPACETOURER_szeria_opciok_BUS_2</vt:lpstr>
      <vt:lpstr>' Új C3 felsz (okt gytásig)'!Nyomtatási_cím</vt:lpstr>
      <vt:lpstr>' Új C3 felsz (okt gytástól)'!Nyomtatási_cím</vt:lpstr>
      <vt:lpstr>'C4 Cactus felszer. (máj16)'!Nyomtatási_cím</vt:lpstr>
      <vt:lpstr>'C4 MY2017 felszereltség'!Nyomtatási_cím</vt:lpstr>
      <vt:lpstr>CITROEN!Nyomtatási_cím</vt:lpstr>
      <vt:lpstr>'UjC4 Picasso felszerelt (17 10)'!Nyomtatási_cím</vt:lpstr>
      <vt:lpstr>'UjC4 Picasso felszerelt (17_05)'!Nyomtatási_cím</vt:lpstr>
      <vt:lpstr>'UjGrC4 Picasso felszer.(17 10)'!Nyomtatási_cím</vt:lpstr>
      <vt:lpstr>'UjGrC4 Picasso felszer.(17_05)'!Nyomtatási_cím</vt:lpstr>
      <vt:lpstr>' Berlingo Multispace'!Nyomtatási_terület</vt:lpstr>
      <vt:lpstr>' Berlingo Multispace OKT '!Nyomtatási_terület</vt:lpstr>
      <vt:lpstr>' Új C3 felsz (okt gytásig)'!Nyomtatási_terület</vt:lpstr>
      <vt:lpstr>' Új C3 felsz (okt gytástól)'!Nyomtatási_terület</vt:lpstr>
      <vt:lpstr>'Berlingo Multispace_arak '!Nyomtatási_terület</vt:lpstr>
      <vt:lpstr>'Berlingo Multispace_arak  OKT'!Nyomtatási_terület</vt:lpstr>
      <vt:lpstr>'C3 Picasso Feel Edition '!Nyomtatási_terület</vt:lpstr>
      <vt:lpstr>'C4 Cactus alapárak (máj16)'!Nyomtatási_terület</vt:lpstr>
      <vt:lpstr>'C4 Cactus felszer. (máj16)'!Nyomtatási_terület</vt:lpstr>
      <vt:lpstr>'C4 MY2017 alapárak'!Nyomtatási_terület</vt:lpstr>
      <vt:lpstr>'C4 MY2017 felszereltség'!Nyomtatási_terület</vt:lpstr>
      <vt:lpstr>'C-Elysee_arak'!Nyomtatási_terület</vt:lpstr>
      <vt:lpstr>'C-Elysee_felszereltseg'!Nyomtatási_terület</vt:lpstr>
      <vt:lpstr>CITROEN!Nyomtatási_terület</vt:lpstr>
      <vt:lpstr>'C-Zero'!Nyomtatási_terület</vt:lpstr>
      <vt:lpstr>Fedlap!Nyomtatási_terület</vt:lpstr>
      <vt:lpstr>SPACETOURER_arak!Nyomtatási_terület</vt:lpstr>
      <vt:lpstr>'ÚJ C3 alapárak (okt gytásig)'!Nyomtatási_terület</vt:lpstr>
      <vt:lpstr>'ÚJ C3 alapárak (okt gytástól)'!Nyomtatási_terület</vt:lpstr>
      <vt:lpstr>'Uj GC4 Picasso alapárak (17 10)'!Nyomtatási_terület</vt:lpstr>
      <vt:lpstr>'Uj GC4 Picasso alapárak (17_05)'!Nyomtatási_terület</vt:lpstr>
      <vt:lpstr>'UjC4 Picasso alapárak(17_05)'!Nyomtatási_terület</vt:lpstr>
      <vt:lpstr>'UjC4 Picasso alapárak(17_10)'!Nyomtatási_terület</vt:lpstr>
      <vt:lpstr>'UjC4 Picasso felszerelt (17 10)'!Nyomtatási_terület</vt:lpstr>
      <vt:lpstr>'UjC4 Picasso felszerelt (17_05)'!Nyomtatási_terület</vt:lpstr>
      <vt:lpstr>'UjGrC4 Picasso felszer.(17 10)'!Nyomtatási_terület</vt:lpstr>
      <vt:lpstr>'UjGrC4 Picasso felszer.(17_05)'!Nyomtatási_terület</vt:lpstr>
    </vt:vector>
  </TitlesOfParts>
  <Company>PSA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MULLER - U279150</dc:creator>
  <cp:lastModifiedBy>Balog Barbara</cp:lastModifiedBy>
  <cp:lastPrinted>2017-08-31T14:58:33Z</cp:lastPrinted>
  <dcterms:created xsi:type="dcterms:W3CDTF">2016-09-07T12:24:49Z</dcterms:created>
  <dcterms:modified xsi:type="dcterms:W3CDTF">2017-10-27T14:30:37Z</dcterms:modified>
</cp:coreProperties>
</file>